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<sst xmlns="http://schemas.openxmlformats.org/spreadsheetml/2006/main" count="26" uniqueCount="26">
  <si>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6°</t>
  </si>
  <si>
    <t>5°</t>
  </si>
  <si>
    <t>4°</t>
  </si>
  <si>
    <t>3°</t>
  </si>
  <si>
    <t>total</t>
  </si>
  <si>
    <t>solde</t>
  </si>
  <si>
    <t>Solde</t>
  </si>
  <si>
    <t>NOMBRE DE CLASSES DU COLLEGE</t>
  </si>
  <si>
    <t>nombre de classes par niveau</t>
  </si>
  <si>
    <t>MARGE 2016</t>
  </si>
  <si>
    <t>MARGE 2017</t>
  </si>
  <si>
    <t>latin</t>
  </si>
  <si>
    <t>AP  6ème dedoublé</t>
  </si>
  <si>
    <t>EPI coanimation</t>
  </si>
  <si>
    <t>AP 5/4/3 dedoublée</t>
  </si>
  <si>
    <t>0,5 dedouble sciences 6</t>
  </si>
  <si>
    <t>Hypothèse de travail</t>
  </si>
  <si>
    <t>toutes les heures d'accompagnement sont dédoublées</t>
  </si>
  <si>
    <t>3 en 6ème</t>
  </si>
  <si>
    <t>1 en 4ème</t>
  </si>
  <si>
    <t>une heure sur 3 des   EPI est en co-animation</t>
  </si>
  <si>
    <t>Le latin es enseigné sur 5h</t>
  </si>
  <si>
    <t>en jaune : cellules avec formule de calcul</t>
  </si>
  <si>
    <t>ne pas toucher !</t>
  </si>
  <si>
    <t>ON PEUT BIEN SUR FAIRE VARIER CES PARAMETRES</t>
  </si>
  <si>
    <t>du type accompagnement personnalisé 2 classes 3 prof : mettre 2,5 au lieu de 3 dans la case AC 6eme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</si>
</sst>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0" fillId="2" borderId="0" xfId="0" applyFill="1" applyAlignment="1">
      <alignment/>
    </xf>
    <xf numFmtId="164" fontId="0" fillId="3" borderId="0" xfId="0" applyFill="1" applyAlignment="1" applyProtection="1">
      <alignment horizontal="center"/>
      <protection/>
    </xf>
    <xf numFmtId="164" fontId="0" fillId="2" borderId="0" xfId="0" applyFill="1" applyAlignment="1">
      <alignment horizontal="center"/>
    </xf>
    <xf numFmtId="164" fontId="2" fillId="4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0" fillId="3" borderId="0" xfId="0" applyFont="1" applyFill="1" applyAlignment="1">
      <alignment horizontal="center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27</xdr:row>
      <xdr:rowOff>0</xdr:rowOff>
    </xdr:from>
    <xdr:to>
      <xdr:col>0</xdr:col>
      <xdr:colOff>1295400</xdr:colOff>
      <xdr:row>35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12954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8">
      <selection activeCell="D28" sqref="D28"/>
    </sheetView>
  </sheetViews>
  <sheetFormatPr defaultColWidth="11.421875" defaultRowHeight="12.75"/>
  <cols>
    <col min="1" max="1" width="25.28125" style="1" customWidth="1"/>
    <col min="2" max="2" width="4.8515625" style="0" customWidth="1"/>
    <col min="3" max="3" width="4.421875" style="0" customWidth="1"/>
    <col min="4" max="4" width="4.140625" style="0" customWidth="1"/>
    <col min="5" max="5" width="4.57421875" style="0" customWidth="1"/>
    <col min="6" max="6" width="8.57421875" style="1" customWidth="1"/>
    <col min="7" max="7" width="9.421875" style="1" customWidth="1"/>
    <col min="8" max="8" width="7.28125" style="1" customWidth="1"/>
    <col min="9" max="9" width="10.57421875" style="1" customWidth="1"/>
    <col min="10" max="10" width="11.8515625" style="1" customWidth="1"/>
    <col min="11" max="15" width="11.57421875" style="1" customWidth="1"/>
    <col min="16" max="16384" width="11.57421875" style="0" customWidth="1"/>
  </cols>
  <sheetData>
    <row r="1" spans="2:15" ht="15">
      <c r="B1" t="s">
        <v>0</v>
      </c>
      <c r="C1" t="s">
        <v>1</v>
      </c>
      <c r="D1" t="s">
        <v>2</v>
      </c>
      <c r="E1" t="s">
        <v>3</v>
      </c>
      <c r="I1" s="2">
        <v>3</v>
      </c>
      <c r="J1" s="2">
        <v>1</v>
      </c>
      <c r="K1" s="2">
        <v>1</v>
      </c>
      <c r="L1" s="1" t="s">
        <v>4</v>
      </c>
      <c r="M1" s="1" t="s">
        <v>5</v>
      </c>
      <c r="N1" s="1" t="s">
        <v>6</v>
      </c>
      <c r="O1" s="3">
        <v>1</v>
      </c>
    </row>
    <row r="2" spans="1:15" s="6" customFormat="1" ht="44.25" customHeight="1">
      <c r="A2" s="4" t="s">
        <v>7</v>
      </c>
      <c r="B2" s="5" t="s">
        <v>8</v>
      </c>
      <c r="C2" s="5"/>
      <c r="D2" s="5"/>
      <c r="E2" s="5"/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4"/>
      <c r="M2" s="4">
        <v>2016</v>
      </c>
      <c r="N2" s="4">
        <v>2017</v>
      </c>
      <c r="O2" s="4" t="s">
        <v>15</v>
      </c>
    </row>
    <row r="3" spans="1:15" ht="12.75">
      <c r="A3" s="1">
        <v>10</v>
      </c>
      <c r="B3" s="7">
        <v>3</v>
      </c>
      <c r="C3" s="7">
        <v>3</v>
      </c>
      <c r="D3" s="7">
        <v>2</v>
      </c>
      <c r="E3" s="7">
        <v>2</v>
      </c>
      <c r="F3" s="8">
        <f aca="true" t="shared" si="0" ref="F3:F19">A3*2.75</f>
        <v>27.5</v>
      </c>
      <c r="G3" s="8">
        <f aca="true" t="shared" si="1" ref="G3:G19">A3*3</f>
        <v>30</v>
      </c>
      <c r="H3" s="9">
        <v>5</v>
      </c>
      <c r="I3" s="8">
        <f>B3*I1</f>
        <v>9</v>
      </c>
      <c r="J3" s="8">
        <f>(C3+D3+E3)*J1</f>
        <v>7</v>
      </c>
      <c r="K3" s="8">
        <f>(C3+D3+E3)*K1</f>
        <v>7</v>
      </c>
      <c r="L3" s="8">
        <f aca="true" t="shared" si="2" ref="L3:L19">SUM(H3:K3)</f>
        <v>28</v>
      </c>
      <c r="M3" s="8">
        <f aca="true" t="shared" si="3" ref="M3:M19">F3-L3</f>
        <v>-0.5</v>
      </c>
      <c r="N3" s="8">
        <f aca="true" t="shared" si="4" ref="N3:N19">G3-L3</f>
        <v>2</v>
      </c>
      <c r="O3" s="8">
        <f>B3*O1</f>
        <v>3</v>
      </c>
    </row>
    <row r="4" spans="1:15" ht="12.75">
      <c r="A4" s="1">
        <v>11</v>
      </c>
      <c r="B4" s="7">
        <v>3</v>
      </c>
      <c r="C4" s="7">
        <v>3</v>
      </c>
      <c r="D4" s="7">
        <v>3</v>
      </c>
      <c r="E4" s="7">
        <v>2</v>
      </c>
      <c r="F4" s="8">
        <f t="shared" si="0"/>
        <v>30.25</v>
      </c>
      <c r="G4" s="8">
        <f t="shared" si="1"/>
        <v>33</v>
      </c>
      <c r="H4" s="9">
        <v>5</v>
      </c>
      <c r="I4" s="8">
        <f>B4*I1</f>
        <v>9</v>
      </c>
      <c r="J4" s="8">
        <f>(C4+D4+E4)*J1</f>
        <v>8</v>
      </c>
      <c r="K4" s="8">
        <f>(C4+D4+E4)*K1</f>
        <v>8</v>
      </c>
      <c r="L4" s="8">
        <f t="shared" si="2"/>
        <v>30</v>
      </c>
      <c r="M4" s="8">
        <f t="shared" si="3"/>
        <v>0.25</v>
      </c>
      <c r="N4" s="8">
        <f t="shared" si="4"/>
        <v>3</v>
      </c>
      <c r="O4" s="8">
        <f>B4*O1</f>
        <v>3</v>
      </c>
    </row>
    <row r="5" spans="1:15" ht="12.75">
      <c r="A5" s="1">
        <v>12</v>
      </c>
      <c r="B5" s="7">
        <v>3</v>
      </c>
      <c r="C5" s="7">
        <v>3</v>
      </c>
      <c r="D5" s="7">
        <v>3</v>
      </c>
      <c r="E5" s="7">
        <v>3</v>
      </c>
      <c r="F5" s="8">
        <f t="shared" si="0"/>
        <v>33</v>
      </c>
      <c r="G5" s="8">
        <f t="shared" si="1"/>
        <v>36</v>
      </c>
      <c r="H5" s="9">
        <v>5</v>
      </c>
      <c r="I5" s="8">
        <f>B5*I1</f>
        <v>9</v>
      </c>
      <c r="J5" s="8">
        <f>(C5+D5+E5)*J1</f>
        <v>9</v>
      </c>
      <c r="K5" s="8">
        <f>(C5+D5+E5)*K1</f>
        <v>9</v>
      </c>
      <c r="L5" s="8">
        <f t="shared" si="2"/>
        <v>32</v>
      </c>
      <c r="M5" s="8">
        <f t="shared" si="3"/>
        <v>1</v>
      </c>
      <c r="N5" s="8">
        <f t="shared" si="4"/>
        <v>4</v>
      </c>
      <c r="O5" s="8">
        <f>B5*O1</f>
        <v>3</v>
      </c>
    </row>
    <row r="6" spans="1:15" ht="12.75">
      <c r="A6" s="1">
        <v>13</v>
      </c>
      <c r="B6" s="7">
        <v>4</v>
      </c>
      <c r="C6" s="7">
        <v>3</v>
      </c>
      <c r="D6" s="7">
        <v>3</v>
      </c>
      <c r="E6" s="7">
        <v>3</v>
      </c>
      <c r="F6" s="8">
        <f t="shared" si="0"/>
        <v>35.75</v>
      </c>
      <c r="G6" s="8">
        <f t="shared" si="1"/>
        <v>39</v>
      </c>
      <c r="H6" s="9">
        <v>5</v>
      </c>
      <c r="I6" s="8">
        <f>B6*I1</f>
        <v>12</v>
      </c>
      <c r="J6" s="8">
        <f>(C6+D6+E6)*J1</f>
        <v>9</v>
      </c>
      <c r="K6" s="8">
        <f>(C6+D6+E6)*K1</f>
        <v>9</v>
      </c>
      <c r="L6" s="8">
        <f t="shared" si="2"/>
        <v>35</v>
      </c>
      <c r="M6" s="8">
        <f t="shared" si="3"/>
        <v>0.75</v>
      </c>
      <c r="N6" s="8">
        <f t="shared" si="4"/>
        <v>4</v>
      </c>
      <c r="O6" s="8">
        <f>B6*O1</f>
        <v>4</v>
      </c>
    </row>
    <row r="7" spans="1:15" ht="12.75">
      <c r="A7" s="1">
        <v>14</v>
      </c>
      <c r="B7" s="7">
        <v>4</v>
      </c>
      <c r="C7" s="7">
        <v>3</v>
      </c>
      <c r="D7" s="7">
        <v>4</v>
      </c>
      <c r="E7" s="7">
        <v>3</v>
      </c>
      <c r="F7" s="8">
        <f t="shared" si="0"/>
        <v>38.5</v>
      </c>
      <c r="G7" s="8">
        <f t="shared" si="1"/>
        <v>42</v>
      </c>
      <c r="H7" s="9">
        <v>5</v>
      </c>
      <c r="I7" s="8">
        <f>B7*I1</f>
        <v>12</v>
      </c>
      <c r="J7" s="8">
        <f>(C7+D7+E7)*J1</f>
        <v>10</v>
      </c>
      <c r="K7" s="8">
        <f>(C7+D7+E7)*K1</f>
        <v>10</v>
      </c>
      <c r="L7" s="8">
        <f t="shared" si="2"/>
        <v>37</v>
      </c>
      <c r="M7" s="8">
        <f t="shared" si="3"/>
        <v>1.5</v>
      </c>
      <c r="N7" s="8">
        <f t="shared" si="4"/>
        <v>5</v>
      </c>
      <c r="O7" s="8">
        <f>B7*O1</f>
        <v>4</v>
      </c>
    </row>
    <row r="8" spans="1:15" ht="12.75">
      <c r="A8" s="1">
        <v>15</v>
      </c>
      <c r="B8" s="7">
        <v>4</v>
      </c>
      <c r="C8" s="7">
        <v>4</v>
      </c>
      <c r="D8" s="7">
        <v>4</v>
      </c>
      <c r="E8" s="7">
        <v>3</v>
      </c>
      <c r="F8" s="8">
        <f t="shared" si="0"/>
        <v>41.25</v>
      </c>
      <c r="G8" s="8">
        <f t="shared" si="1"/>
        <v>45</v>
      </c>
      <c r="H8" s="9">
        <v>5</v>
      </c>
      <c r="I8" s="8">
        <f>B8*I1</f>
        <v>12</v>
      </c>
      <c r="J8" s="8">
        <f>(C8+D8+E8)*J1</f>
        <v>11</v>
      </c>
      <c r="K8" s="8">
        <f>(C8+D8+E8)*K1</f>
        <v>11</v>
      </c>
      <c r="L8" s="8">
        <f t="shared" si="2"/>
        <v>39</v>
      </c>
      <c r="M8" s="8">
        <f t="shared" si="3"/>
        <v>2.25</v>
      </c>
      <c r="N8" s="8">
        <f t="shared" si="4"/>
        <v>6</v>
      </c>
      <c r="O8" s="8">
        <f>B8*O1</f>
        <v>4</v>
      </c>
    </row>
    <row r="9" spans="1:15" ht="12.75">
      <c r="A9" s="1">
        <v>16</v>
      </c>
      <c r="B9" s="7">
        <v>4</v>
      </c>
      <c r="C9" s="7">
        <v>4</v>
      </c>
      <c r="D9" s="7">
        <v>4</v>
      </c>
      <c r="E9" s="7">
        <v>4</v>
      </c>
      <c r="F9" s="8">
        <f t="shared" si="0"/>
        <v>44</v>
      </c>
      <c r="G9" s="8">
        <f t="shared" si="1"/>
        <v>48</v>
      </c>
      <c r="H9" s="9">
        <v>5</v>
      </c>
      <c r="I9" s="8">
        <f>B9*I1</f>
        <v>12</v>
      </c>
      <c r="J9" s="8">
        <f>(C9+D9+E9)*J1</f>
        <v>12</v>
      </c>
      <c r="K9" s="8">
        <f>(C9+D9+E9)*K1</f>
        <v>12</v>
      </c>
      <c r="L9" s="8">
        <f t="shared" si="2"/>
        <v>41</v>
      </c>
      <c r="M9" s="8">
        <f t="shared" si="3"/>
        <v>3</v>
      </c>
      <c r="N9" s="8">
        <f t="shared" si="4"/>
        <v>7</v>
      </c>
      <c r="O9" s="8">
        <f>B9*O1</f>
        <v>4</v>
      </c>
    </row>
    <row r="10" spans="1:15" ht="12.75">
      <c r="A10" s="1">
        <v>17</v>
      </c>
      <c r="B10" s="7">
        <v>5</v>
      </c>
      <c r="C10" s="7">
        <v>4</v>
      </c>
      <c r="D10" s="7">
        <v>4</v>
      </c>
      <c r="E10" s="7">
        <v>4</v>
      </c>
      <c r="F10" s="8">
        <f t="shared" si="0"/>
        <v>46.75</v>
      </c>
      <c r="G10" s="8">
        <f t="shared" si="1"/>
        <v>51</v>
      </c>
      <c r="H10" s="9">
        <v>5</v>
      </c>
      <c r="I10" s="8">
        <f>B10*I1</f>
        <v>15</v>
      </c>
      <c r="J10" s="8">
        <f>(C10+D10+E10)*J1</f>
        <v>12</v>
      </c>
      <c r="K10" s="8">
        <f>(C10+D10+E10)*K1</f>
        <v>12</v>
      </c>
      <c r="L10" s="8">
        <f t="shared" si="2"/>
        <v>44</v>
      </c>
      <c r="M10" s="8">
        <f t="shared" si="3"/>
        <v>2.75</v>
      </c>
      <c r="N10" s="8">
        <f t="shared" si="4"/>
        <v>7</v>
      </c>
      <c r="O10" s="8">
        <f>B10*O1</f>
        <v>5</v>
      </c>
    </row>
    <row r="11" spans="1:15" ht="12.75">
      <c r="A11" s="1">
        <v>18</v>
      </c>
      <c r="B11" s="7">
        <v>5</v>
      </c>
      <c r="C11" s="7">
        <v>5</v>
      </c>
      <c r="D11" s="7">
        <v>4</v>
      </c>
      <c r="E11" s="7">
        <v>4</v>
      </c>
      <c r="F11" s="8">
        <f t="shared" si="0"/>
        <v>49.5</v>
      </c>
      <c r="G11" s="8">
        <f t="shared" si="1"/>
        <v>54</v>
      </c>
      <c r="H11" s="9">
        <v>5</v>
      </c>
      <c r="I11" s="8">
        <f>B11*I1</f>
        <v>15</v>
      </c>
      <c r="J11" s="8">
        <f>(C11+D11+E11)*J1</f>
        <v>13</v>
      </c>
      <c r="K11" s="8">
        <f>(C11+D11+E11)*K1</f>
        <v>13</v>
      </c>
      <c r="L11" s="8">
        <f t="shared" si="2"/>
        <v>46</v>
      </c>
      <c r="M11" s="8">
        <f t="shared" si="3"/>
        <v>3.5</v>
      </c>
      <c r="N11" s="8">
        <f t="shared" si="4"/>
        <v>8</v>
      </c>
      <c r="O11" s="8">
        <f>B11*O1</f>
        <v>5</v>
      </c>
    </row>
    <row r="12" spans="1:15" ht="12.75">
      <c r="A12" s="1">
        <v>19</v>
      </c>
      <c r="B12" s="7">
        <v>5</v>
      </c>
      <c r="C12" s="7">
        <v>5</v>
      </c>
      <c r="D12" s="7">
        <v>4</v>
      </c>
      <c r="E12" s="7">
        <v>5</v>
      </c>
      <c r="F12" s="8">
        <f t="shared" si="0"/>
        <v>52.25</v>
      </c>
      <c r="G12" s="8">
        <f t="shared" si="1"/>
        <v>57</v>
      </c>
      <c r="H12" s="9">
        <v>5</v>
      </c>
      <c r="I12" s="8">
        <f>B12*I1</f>
        <v>15</v>
      </c>
      <c r="J12" s="8">
        <f>(C12+D12+E12)*J1</f>
        <v>14</v>
      </c>
      <c r="K12" s="8">
        <f>(C12+D12+E12)*K1</f>
        <v>14</v>
      </c>
      <c r="L12" s="8">
        <f t="shared" si="2"/>
        <v>48</v>
      </c>
      <c r="M12" s="8">
        <f t="shared" si="3"/>
        <v>4.25</v>
      </c>
      <c r="N12" s="8">
        <f t="shared" si="4"/>
        <v>9</v>
      </c>
      <c r="O12" s="8">
        <f>B12*O1</f>
        <v>5</v>
      </c>
    </row>
    <row r="13" spans="1:15" ht="12.75">
      <c r="A13" s="1">
        <v>20</v>
      </c>
      <c r="B13" s="7">
        <v>5</v>
      </c>
      <c r="C13" s="7">
        <v>5</v>
      </c>
      <c r="D13" s="7">
        <v>5</v>
      </c>
      <c r="E13" s="7">
        <v>5</v>
      </c>
      <c r="F13" s="8">
        <f t="shared" si="0"/>
        <v>55</v>
      </c>
      <c r="G13" s="8">
        <f t="shared" si="1"/>
        <v>60</v>
      </c>
      <c r="H13" s="9">
        <v>5</v>
      </c>
      <c r="I13" s="8">
        <f>B13*I1</f>
        <v>15</v>
      </c>
      <c r="J13" s="8">
        <f>(C13+D13+E13)*J1</f>
        <v>15</v>
      </c>
      <c r="K13" s="8">
        <f>(C13+D13+E13)*K1</f>
        <v>15</v>
      </c>
      <c r="L13" s="8">
        <f t="shared" si="2"/>
        <v>50</v>
      </c>
      <c r="M13" s="8">
        <f t="shared" si="3"/>
        <v>5</v>
      </c>
      <c r="N13" s="8">
        <f t="shared" si="4"/>
        <v>10</v>
      </c>
      <c r="O13" s="8">
        <f>B13*O1</f>
        <v>5</v>
      </c>
    </row>
    <row r="14" spans="1:15" ht="12.75">
      <c r="A14" s="1">
        <v>21</v>
      </c>
      <c r="B14" s="7">
        <v>6</v>
      </c>
      <c r="C14" s="7">
        <v>5</v>
      </c>
      <c r="D14" s="7">
        <v>5</v>
      </c>
      <c r="E14" s="7">
        <v>5</v>
      </c>
      <c r="F14" s="8">
        <f t="shared" si="0"/>
        <v>57.75</v>
      </c>
      <c r="G14" s="8">
        <f t="shared" si="1"/>
        <v>63</v>
      </c>
      <c r="H14" s="9">
        <v>5</v>
      </c>
      <c r="I14" s="8">
        <f>B14*I1</f>
        <v>18</v>
      </c>
      <c r="J14" s="8">
        <f>(C14+D14+E14)*J1</f>
        <v>15</v>
      </c>
      <c r="K14" s="8">
        <f>(C14+D14+E14)*K1</f>
        <v>15</v>
      </c>
      <c r="L14" s="8">
        <f t="shared" si="2"/>
        <v>53</v>
      </c>
      <c r="M14" s="8">
        <f t="shared" si="3"/>
        <v>4.75</v>
      </c>
      <c r="N14" s="8">
        <f t="shared" si="4"/>
        <v>10</v>
      </c>
      <c r="O14" s="8">
        <f>B14*O1</f>
        <v>6</v>
      </c>
    </row>
    <row r="15" spans="1:15" ht="12.75">
      <c r="A15" s="1">
        <v>22</v>
      </c>
      <c r="B15" s="7">
        <v>6</v>
      </c>
      <c r="C15" s="7">
        <v>5</v>
      </c>
      <c r="D15" s="7">
        <v>6</v>
      </c>
      <c r="E15" s="7">
        <v>5</v>
      </c>
      <c r="F15" s="8">
        <f t="shared" si="0"/>
        <v>60.5</v>
      </c>
      <c r="G15" s="8">
        <f t="shared" si="1"/>
        <v>66</v>
      </c>
      <c r="H15" s="9">
        <v>5</v>
      </c>
      <c r="I15" s="8">
        <f>B15*I1</f>
        <v>18</v>
      </c>
      <c r="J15" s="8">
        <f>(C15+D15+E15)*J1</f>
        <v>16</v>
      </c>
      <c r="K15" s="8">
        <f>(C15+D15+E15)*K1</f>
        <v>16</v>
      </c>
      <c r="L15" s="8">
        <f t="shared" si="2"/>
        <v>55</v>
      </c>
      <c r="M15" s="8">
        <f t="shared" si="3"/>
        <v>5.5</v>
      </c>
      <c r="N15" s="8">
        <f t="shared" si="4"/>
        <v>11</v>
      </c>
      <c r="O15" s="8">
        <f>B15*O1</f>
        <v>6</v>
      </c>
    </row>
    <row r="16" spans="1:15" ht="12.75">
      <c r="A16" s="1">
        <v>23</v>
      </c>
      <c r="B16" s="7">
        <v>6</v>
      </c>
      <c r="C16" s="7">
        <v>6</v>
      </c>
      <c r="D16" s="7">
        <v>6</v>
      </c>
      <c r="E16" s="7">
        <v>5</v>
      </c>
      <c r="F16" s="8">
        <f t="shared" si="0"/>
        <v>63.25</v>
      </c>
      <c r="G16" s="8">
        <f t="shared" si="1"/>
        <v>69</v>
      </c>
      <c r="H16" s="9">
        <v>5</v>
      </c>
      <c r="I16" s="8">
        <f>B16*I1</f>
        <v>18</v>
      </c>
      <c r="J16" s="8">
        <f>(C16+D16+E16)*J1</f>
        <v>17</v>
      </c>
      <c r="K16" s="8">
        <f>(C16+D16+E16)*K1</f>
        <v>17</v>
      </c>
      <c r="L16" s="8">
        <f t="shared" si="2"/>
        <v>57</v>
      </c>
      <c r="M16" s="8">
        <f t="shared" si="3"/>
        <v>6.25</v>
      </c>
      <c r="N16" s="8">
        <f t="shared" si="4"/>
        <v>12</v>
      </c>
      <c r="O16" s="8">
        <f>B16*O1</f>
        <v>6</v>
      </c>
    </row>
    <row r="17" spans="1:15" ht="12.75">
      <c r="A17" s="1">
        <v>24</v>
      </c>
      <c r="B17" s="7">
        <v>6</v>
      </c>
      <c r="C17" s="7">
        <v>6</v>
      </c>
      <c r="D17" s="7">
        <v>6</v>
      </c>
      <c r="E17" s="7">
        <v>6</v>
      </c>
      <c r="F17" s="8">
        <f t="shared" si="0"/>
        <v>66</v>
      </c>
      <c r="G17" s="8">
        <f t="shared" si="1"/>
        <v>72</v>
      </c>
      <c r="H17" s="9">
        <v>5</v>
      </c>
      <c r="I17" s="8">
        <f>B17*I1</f>
        <v>18</v>
      </c>
      <c r="J17" s="8">
        <f>(C17+D17+E17)*J1</f>
        <v>18</v>
      </c>
      <c r="K17" s="8">
        <f>(C17+D17+E17)*K1</f>
        <v>18</v>
      </c>
      <c r="L17" s="8">
        <f t="shared" si="2"/>
        <v>59</v>
      </c>
      <c r="M17" s="8">
        <f t="shared" si="3"/>
        <v>7</v>
      </c>
      <c r="N17" s="8">
        <f t="shared" si="4"/>
        <v>13</v>
      </c>
      <c r="O17" s="8">
        <f>B17*O1</f>
        <v>6</v>
      </c>
    </row>
    <row r="18" spans="1:15" ht="12.75">
      <c r="A18" s="1">
        <v>25</v>
      </c>
      <c r="B18" s="7">
        <v>6</v>
      </c>
      <c r="C18" s="7">
        <v>6</v>
      </c>
      <c r="D18" s="7">
        <v>7</v>
      </c>
      <c r="E18" s="7">
        <v>6</v>
      </c>
      <c r="F18" s="8">
        <f t="shared" si="0"/>
        <v>68.75</v>
      </c>
      <c r="G18" s="8">
        <f t="shared" si="1"/>
        <v>75</v>
      </c>
      <c r="H18" s="9">
        <v>5</v>
      </c>
      <c r="I18" s="8">
        <f>B18*I1</f>
        <v>18</v>
      </c>
      <c r="J18" s="8">
        <f>(C18+D18+E18)*J1</f>
        <v>19</v>
      </c>
      <c r="K18" s="8">
        <f>(C18+D18+E18)*K1</f>
        <v>19</v>
      </c>
      <c r="L18" s="8">
        <f t="shared" si="2"/>
        <v>61</v>
      </c>
      <c r="M18" s="8">
        <f t="shared" si="3"/>
        <v>7.75</v>
      </c>
      <c r="N18" s="8">
        <f t="shared" si="4"/>
        <v>14</v>
      </c>
      <c r="O18" s="8">
        <f>B18*O1</f>
        <v>6</v>
      </c>
    </row>
    <row r="19" spans="1:15" ht="12.75">
      <c r="A19" s="1">
        <v>30</v>
      </c>
      <c r="B19" s="7">
        <v>7</v>
      </c>
      <c r="C19" s="7">
        <v>8</v>
      </c>
      <c r="D19" s="7">
        <v>8</v>
      </c>
      <c r="E19" s="7">
        <v>7</v>
      </c>
      <c r="F19" s="8">
        <f t="shared" si="0"/>
        <v>82.5</v>
      </c>
      <c r="G19" s="8">
        <f t="shared" si="1"/>
        <v>90</v>
      </c>
      <c r="H19" s="9">
        <v>5</v>
      </c>
      <c r="I19" s="8">
        <f>B19*I1</f>
        <v>21</v>
      </c>
      <c r="J19" s="8">
        <f>(C19+D19+E19)*J1</f>
        <v>23</v>
      </c>
      <c r="K19" s="8">
        <f>(C19+D19+E19)*K1</f>
        <v>23</v>
      </c>
      <c r="L19" s="8">
        <f t="shared" si="2"/>
        <v>72</v>
      </c>
      <c r="M19" s="8">
        <f t="shared" si="3"/>
        <v>10.5</v>
      </c>
      <c r="N19" s="8">
        <f t="shared" si="4"/>
        <v>18</v>
      </c>
      <c r="O19" s="8">
        <f>B19*O1</f>
        <v>7</v>
      </c>
    </row>
    <row r="20" ht="12.75"/>
    <row r="21" spans="1:11" ht="12.75">
      <c r="A21" s="10" t="s">
        <v>16</v>
      </c>
      <c r="B21" s="11" t="s">
        <v>17</v>
      </c>
      <c r="J21" s="3" t="s">
        <v>18</v>
      </c>
      <c r="K21" s="3" t="s">
        <v>19</v>
      </c>
    </row>
    <row r="22" spans="2:10" ht="12.75">
      <c r="B22" s="11" t="s">
        <v>20</v>
      </c>
      <c r="J22" s="3">
        <v>1</v>
      </c>
    </row>
    <row r="23" spans="2:10" ht="12.75">
      <c r="B23" s="11" t="s">
        <v>21</v>
      </c>
      <c r="J23" s="3">
        <v>5</v>
      </c>
    </row>
    <row r="24" spans="1:2" ht="25.5">
      <c r="A24" s="12" t="s">
        <v>22</v>
      </c>
      <c r="B24" s="13" t="s">
        <v>23</v>
      </c>
    </row>
    <row r="25" ht="12.75">
      <c r="F25" s="11" t="s">
        <v>24</v>
      </c>
    </row>
    <row r="26" ht="12.75">
      <c r="J26" s="1" t="s">
        <v>25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 selectLockedCells="1" selectUnlockedCells="1"/>
  <mergeCells count="1">
    <mergeCell ref="B2:E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2015-06-01T11:58:16Z</dcterms:created>
  <dcterms:modified xsi:type="dcterms:W3CDTF">2016-01-11T09:44:41Z</dcterms:modified>
  <cp:category/>
  <cp:version/>
  <cp:contentType/>
  <cp:contentStatus/>
  <cp:revision>8</cp:revision>
</cp:coreProperties>
</file>