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ynthès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8" i="1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E26"/>
  <c r="D26"/>
  <c r="C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G5"/>
  <c r="F5"/>
  <c r="E5"/>
  <c r="D5"/>
  <c r="C5"/>
  <c r="F39" l="1"/>
  <c r="C39"/>
  <c r="G39"/>
  <c r="D39"/>
  <c r="B39"/>
  <c r="E39"/>
</calcChain>
</file>

<file path=xl/sharedStrings.xml><?xml version="1.0" encoding="utf-8"?>
<sst xmlns="http://schemas.openxmlformats.org/spreadsheetml/2006/main" count="43" uniqueCount="43">
  <si>
    <t>PE</t>
  </si>
  <si>
    <t>Certifiés</t>
  </si>
  <si>
    <t>PEPS</t>
  </si>
  <si>
    <t>PLP</t>
  </si>
  <si>
    <t>CPE</t>
  </si>
  <si>
    <t>Psy EN</t>
  </si>
  <si>
    <t>29EME RECTORAT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</si>
  <si>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</si>
  <si>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</si>
  <si>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</si>
  <si>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</si>
  <si>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</si>
  <si>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</si>
  <si>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</si>
  <si>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</si>
  <si>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</si>
  <si>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</si>
  <si>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</si>
  <si>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</si>
  <si>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</si>
  <si>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</si>
  <si>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</si>
  <si>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</si>
  <si>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</si>
  <si>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</si>
  <si>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</si>
  <si>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</si>
  <si>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NLE CALEDONIE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</si>
  <si>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</si>
  <si>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</si>
  <si>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</si>
  <si>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</si>
  <si>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</si>
  <si>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</si>
  <si>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</si>
  <si>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</si>
  <si>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</si>
  <si>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</si>
  <si>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</si>
  <si>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Total</t>
  </si>
  <si>
    <t>Contingents de promotions à l'échelon spécial 2019</t>
  </si>
  <si>
    <t>POLYNESIE FRANCAISE</t>
  </si>
  <si>
    <r>
      <rPr>
        <u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 : EPP, annuaire d'avril 2019 ; AGAPE, annuaire de mars 2019</t>
    </r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</si>
</sst>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3" fillId="0" borderId="2" xfId="0" applyFont="1" applyBorder="1"/>
    <xf numFmtId="1" fontId="0" fillId="2" borderId="1" xfId="0" applyNumberFormat="1" applyFill="1" applyBorder="1"/>
    <xf numFmtId="0" fontId="0" fillId="2" borderId="1" xfId="0" applyFill="1" applyBorder="1"/>
    <xf numFmtId="0" fontId="3" fillId="0" borderId="1" xfId="0" applyFont="1" applyBorder="1"/>
    <xf numFmtId="0" fontId="1" fillId="0" borderId="2" xfId="0" applyFont="1" applyFill="1" applyBorder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grh-b1-1/PROMOTIONS/2019/Echelon%20sp&#233;cial/Contingent%20promotions%20&#233;chelon%20sp&#233;cial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Certifiés"/>
      <sheetName val="PEPS"/>
      <sheetName val="PLP"/>
      <sheetName val="CPE"/>
      <sheetName val="Psy EN"/>
      <sheetName val="PE"/>
    </sheetNames>
    <sheetDataSet>
      <sheetData sheetId="0" refreshError="1"/>
      <sheetData sheetId="1">
        <row r="10">
          <cell r="H10">
            <v>18</v>
          </cell>
        </row>
        <row r="11">
          <cell r="H11">
            <v>49</v>
          </cell>
        </row>
        <row r="12">
          <cell r="H12">
            <v>35</v>
          </cell>
        </row>
        <row r="13">
          <cell r="H13">
            <v>22</v>
          </cell>
        </row>
        <row r="14">
          <cell r="H14">
            <v>53</v>
          </cell>
        </row>
        <row r="15">
          <cell r="H15">
            <v>23</v>
          </cell>
        </row>
        <row r="16">
          <cell r="H16">
            <v>16</v>
          </cell>
        </row>
        <row r="17">
          <cell r="H17">
            <v>8</v>
          </cell>
        </row>
        <row r="18">
          <cell r="H18">
            <v>79</v>
          </cell>
        </row>
        <row r="19">
          <cell r="H19">
            <v>31</v>
          </cell>
        </row>
        <row r="20">
          <cell r="H20">
            <v>39</v>
          </cell>
        </row>
        <row r="21">
          <cell r="H21">
            <v>10</v>
          </cell>
        </row>
        <row r="22">
          <cell r="H22">
            <v>5</v>
          </cell>
        </row>
        <row r="23">
          <cell r="H23">
            <v>95</v>
          </cell>
        </row>
        <row r="24">
          <cell r="H24">
            <v>10</v>
          </cell>
        </row>
        <row r="25">
          <cell r="H25">
            <v>43</v>
          </cell>
        </row>
        <row r="26">
          <cell r="H26">
            <v>9</v>
          </cell>
        </row>
        <row r="27">
          <cell r="H27">
            <v>3</v>
          </cell>
        </row>
        <row r="28">
          <cell r="H28">
            <v>50</v>
          </cell>
        </row>
        <row r="29">
          <cell r="H29">
            <v>42</v>
          </cell>
        </row>
        <row r="30">
          <cell r="H30">
            <v>45</v>
          </cell>
        </row>
        <row r="31">
          <cell r="H31">
            <v>4</v>
          </cell>
        </row>
        <row r="32">
          <cell r="H32">
            <v>21</v>
          </cell>
        </row>
        <row r="33">
          <cell r="H33">
            <v>34</v>
          </cell>
        </row>
        <row r="34">
          <cell r="H34">
            <v>51</v>
          </cell>
        </row>
        <row r="35">
          <cell r="H35">
            <v>24</v>
          </cell>
        </row>
        <row r="36">
          <cell r="H36">
            <v>3</v>
          </cell>
        </row>
        <row r="37">
          <cell r="H37">
            <v>23</v>
          </cell>
        </row>
        <row r="38">
          <cell r="H38">
            <v>41</v>
          </cell>
        </row>
        <row r="39">
          <cell r="H39">
            <v>26</v>
          </cell>
        </row>
        <row r="40">
          <cell r="H40">
            <v>38</v>
          </cell>
        </row>
        <row r="41">
          <cell r="H41">
            <v>35</v>
          </cell>
        </row>
        <row r="42">
          <cell r="H42">
            <v>41</v>
          </cell>
        </row>
        <row r="43">
          <cell r="H43">
            <v>81</v>
          </cell>
        </row>
      </sheetData>
      <sheetData sheetId="2">
        <row r="10">
          <cell r="H10">
            <v>2</v>
          </cell>
        </row>
        <row r="11">
          <cell r="H11">
            <v>11</v>
          </cell>
        </row>
        <row r="12">
          <cell r="H12">
            <v>2</v>
          </cell>
        </row>
        <row r="13">
          <cell r="H13">
            <v>2</v>
          </cell>
        </row>
        <row r="14">
          <cell r="H14">
            <v>9</v>
          </cell>
        </row>
        <row r="15">
          <cell r="H15">
            <v>3</v>
          </cell>
        </row>
        <row r="16">
          <cell r="H16">
            <v>2</v>
          </cell>
        </row>
        <row r="17">
          <cell r="H17">
            <v>0</v>
          </cell>
        </row>
        <row r="18">
          <cell r="H18">
            <v>10</v>
          </cell>
        </row>
        <row r="19">
          <cell r="H19">
            <v>5</v>
          </cell>
        </row>
        <row r="20">
          <cell r="H20">
            <v>8</v>
          </cell>
        </row>
        <row r="21">
          <cell r="H21">
            <v>2</v>
          </cell>
        </row>
        <row r="22">
          <cell r="H22">
            <v>1</v>
          </cell>
        </row>
        <row r="23">
          <cell r="H23">
            <v>7</v>
          </cell>
        </row>
        <row r="24">
          <cell r="H24">
            <v>2</v>
          </cell>
        </row>
        <row r="25">
          <cell r="H25">
            <v>9</v>
          </cell>
        </row>
        <row r="26">
          <cell r="H26">
            <v>1</v>
          </cell>
        </row>
        <row r="27">
          <cell r="H27">
            <v>1</v>
          </cell>
        </row>
        <row r="28">
          <cell r="H28">
            <v>6</v>
          </cell>
        </row>
        <row r="29">
          <cell r="H29">
            <v>6</v>
          </cell>
        </row>
        <row r="30">
          <cell r="H30">
            <v>4</v>
          </cell>
        </row>
        <row r="31">
          <cell r="H31">
            <v>0</v>
          </cell>
        </row>
        <row r="32">
          <cell r="H32">
            <v>4</v>
          </cell>
        </row>
        <row r="33">
          <cell r="H33">
            <v>3</v>
          </cell>
        </row>
        <row r="34">
          <cell r="H34">
            <v>3</v>
          </cell>
        </row>
        <row r="35">
          <cell r="H35">
            <v>6</v>
          </cell>
        </row>
        <row r="36">
          <cell r="H36">
            <v>0</v>
          </cell>
        </row>
        <row r="37">
          <cell r="H37">
            <v>2</v>
          </cell>
        </row>
        <row r="38">
          <cell r="H38">
            <v>5</v>
          </cell>
        </row>
        <row r="39">
          <cell r="H39">
            <v>3</v>
          </cell>
        </row>
        <row r="40">
          <cell r="H40">
            <v>7</v>
          </cell>
        </row>
        <row r="41">
          <cell r="H41">
            <v>5</v>
          </cell>
        </row>
        <row r="42">
          <cell r="H42">
            <v>7</v>
          </cell>
        </row>
        <row r="43">
          <cell r="H43">
            <v>10</v>
          </cell>
        </row>
      </sheetData>
      <sheetData sheetId="3">
        <row r="10">
          <cell r="H10">
            <v>2</v>
          </cell>
        </row>
        <row r="11">
          <cell r="H11">
            <v>23</v>
          </cell>
        </row>
        <row r="12">
          <cell r="H12">
            <v>11</v>
          </cell>
        </row>
        <row r="13">
          <cell r="H13">
            <v>5</v>
          </cell>
        </row>
        <row r="14">
          <cell r="H14">
            <v>9</v>
          </cell>
        </row>
        <row r="15">
          <cell r="H15">
            <v>3</v>
          </cell>
        </row>
        <row r="16">
          <cell r="H16">
            <v>4</v>
          </cell>
        </row>
        <row r="17">
          <cell r="H17">
            <v>1</v>
          </cell>
        </row>
        <row r="18">
          <cell r="H18">
            <v>19</v>
          </cell>
        </row>
        <row r="19">
          <cell r="H19">
            <v>4</v>
          </cell>
        </row>
        <row r="20">
          <cell r="H20">
            <v>7</v>
          </cell>
        </row>
        <row r="21">
          <cell r="H21">
            <v>5</v>
          </cell>
        </row>
        <row r="22">
          <cell r="H22">
            <v>3</v>
          </cell>
        </row>
        <row r="23">
          <cell r="H23">
            <v>24</v>
          </cell>
        </row>
        <row r="24">
          <cell r="H24">
            <v>1</v>
          </cell>
        </row>
        <row r="25">
          <cell r="H25">
            <v>15</v>
          </cell>
        </row>
        <row r="26">
          <cell r="H26">
            <v>5</v>
          </cell>
        </row>
        <row r="27">
          <cell r="H27">
            <v>2</v>
          </cell>
        </row>
        <row r="28">
          <cell r="H28">
            <v>11</v>
          </cell>
        </row>
        <row r="29">
          <cell r="H29">
            <v>8</v>
          </cell>
        </row>
        <row r="30">
          <cell r="H30">
            <v>7</v>
          </cell>
        </row>
        <row r="31">
          <cell r="H31">
            <v>2</v>
          </cell>
        </row>
        <row r="32">
          <cell r="H32">
            <v>6</v>
          </cell>
        </row>
        <row r="33">
          <cell r="H33">
            <v>7</v>
          </cell>
        </row>
        <row r="34">
          <cell r="H34">
            <v>5</v>
          </cell>
        </row>
        <row r="35">
          <cell r="H35">
            <v>6</v>
          </cell>
        </row>
        <row r="36">
          <cell r="H36">
            <v>1</v>
          </cell>
        </row>
        <row r="37">
          <cell r="H37">
            <v>4</v>
          </cell>
        </row>
        <row r="38">
          <cell r="H38">
            <v>5</v>
          </cell>
        </row>
        <row r="39">
          <cell r="H39">
            <v>9</v>
          </cell>
        </row>
        <row r="40">
          <cell r="H40">
            <v>11</v>
          </cell>
        </row>
        <row r="41">
          <cell r="H41">
            <v>8</v>
          </cell>
        </row>
        <row r="42">
          <cell r="H42">
            <v>9</v>
          </cell>
        </row>
        <row r="43">
          <cell r="H43">
            <v>23</v>
          </cell>
        </row>
      </sheetData>
      <sheetData sheetId="4">
        <row r="10">
          <cell r="H10">
            <v>1</v>
          </cell>
        </row>
        <row r="11">
          <cell r="H11">
            <v>3</v>
          </cell>
        </row>
        <row r="12">
          <cell r="H12">
            <v>1</v>
          </cell>
        </row>
        <row r="13">
          <cell r="H13">
            <v>1</v>
          </cell>
        </row>
        <row r="14">
          <cell r="H14">
            <v>2</v>
          </cell>
        </row>
        <row r="15">
          <cell r="H15">
            <v>0</v>
          </cell>
        </row>
        <row r="16">
          <cell r="H16">
            <v>1</v>
          </cell>
        </row>
        <row r="17">
          <cell r="H17">
            <v>1</v>
          </cell>
        </row>
        <row r="18">
          <cell r="H18">
            <v>5</v>
          </cell>
        </row>
        <row r="19">
          <cell r="H19">
            <v>1</v>
          </cell>
        </row>
        <row r="20">
          <cell r="H20">
            <v>2</v>
          </cell>
        </row>
        <row r="21">
          <cell r="H21">
            <v>1</v>
          </cell>
        </row>
        <row r="22">
          <cell r="H22">
            <v>0</v>
          </cell>
        </row>
        <row r="23">
          <cell r="H23">
            <v>4</v>
          </cell>
        </row>
        <row r="24">
          <cell r="H24">
            <v>1</v>
          </cell>
        </row>
        <row r="25">
          <cell r="H25">
            <v>3</v>
          </cell>
        </row>
        <row r="26">
          <cell r="H26">
            <v>1</v>
          </cell>
        </row>
        <row r="27">
          <cell r="H27">
            <v>0</v>
          </cell>
        </row>
        <row r="28">
          <cell r="H28">
            <v>1</v>
          </cell>
        </row>
        <row r="29">
          <cell r="H29">
            <v>1</v>
          </cell>
        </row>
        <row r="30">
          <cell r="H30">
            <v>2</v>
          </cell>
        </row>
        <row r="32">
          <cell r="H32">
            <v>1</v>
          </cell>
        </row>
        <row r="33">
          <cell r="H33">
            <v>2</v>
          </cell>
        </row>
        <row r="34">
          <cell r="H34">
            <v>2</v>
          </cell>
        </row>
        <row r="35">
          <cell r="H35">
            <v>2</v>
          </cell>
        </row>
        <row r="37">
          <cell r="H37">
            <v>1</v>
          </cell>
        </row>
        <row r="38">
          <cell r="H38">
            <v>1</v>
          </cell>
        </row>
        <row r="39">
          <cell r="H39">
            <v>1</v>
          </cell>
        </row>
        <row r="40">
          <cell r="H40">
            <v>3</v>
          </cell>
        </row>
        <row r="41">
          <cell r="H41">
            <v>1</v>
          </cell>
        </row>
        <row r="42">
          <cell r="H42">
            <v>0</v>
          </cell>
        </row>
        <row r="43">
          <cell r="H43">
            <v>4</v>
          </cell>
        </row>
      </sheetData>
      <sheetData sheetId="5">
        <row r="10">
          <cell r="H10">
            <v>1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1</v>
          </cell>
        </row>
        <row r="14">
          <cell r="H14">
            <v>3</v>
          </cell>
        </row>
        <row r="15">
          <cell r="H15">
            <v>1</v>
          </cell>
        </row>
        <row r="16">
          <cell r="H16">
            <v>1</v>
          </cell>
        </row>
        <row r="18">
          <cell r="H18">
            <v>3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1</v>
          </cell>
        </row>
        <row r="23">
          <cell r="H23">
            <v>3</v>
          </cell>
        </row>
        <row r="24">
          <cell r="H24">
            <v>1</v>
          </cell>
        </row>
        <row r="25">
          <cell r="H25">
            <v>2</v>
          </cell>
        </row>
        <row r="26">
          <cell r="H26">
            <v>1</v>
          </cell>
        </row>
        <row r="28">
          <cell r="H28">
            <v>2</v>
          </cell>
        </row>
        <row r="29">
          <cell r="H29">
            <v>3</v>
          </cell>
        </row>
        <row r="30">
          <cell r="H30">
            <v>1</v>
          </cell>
        </row>
        <row r="32">
          <cell r="H32">
            <v>2</v>
          </cell>
        </row>
        <row r="33">
          <cell r="H33">
            <v>3</v>
          </cell>
        </row>
        <row r="34">
          <cell r="H34">
            <v>2</v>
          </cell>
        </row>
        <row r="35">
          <cell r="H35">
            <v>1</v>
          </cell>
        </row>
        <row r="37">
          <cell r="H37">
            <v>1</v>
          </cell>
        </row>
        <row r="38">
          <cell r="H38">
            <v>1</v>
          </cell>
        </row>
        <row r="39">
          <cell r="H39">
            <v>1</v>
          </cell>
        </row>
        <row r="40">
          <cell r="H40">
            <v>2</v>
          </cell>
        </row>
        <row r="41">
          <cell r="H41">
            <v>2</v>
          </cell>
        </row>
        <row r="42">
          <cell r="H42">
            <v>4</v>
          </cell>
        </row>
        <row r="43">
          <cell r="H43">
            <v>6</v>
          </cell>
        </row>
      </sheetData>
      <sheetData sheetId="6">
        <row r="10">
          <cell r="A10" t="str">
            <v>AIX-MARSEILLE</v>
          </cell>
          <cell r="B10">
            <v>41</v>
          </cell>
          <cell r="C10">
            <v>392</v>
          </cell>
          <cell r="D10">
            <v>17</v>
          </cell>
          <cell r="E10">
            <v>2.6113671274961597E-2</v>
          </cell>
          <cell r="F10">
            <v>24</v>
          </cell>
          <cell r="G10">
            <v>32.328725038402453</v>
          </cell>
          <cell r="H10">
            <v>32</v>
          </cell>
        </row>
        <row r="11">
          <cell r="A11" t="str">
            <v>AMIENS</v>
          </cell>
          <cell r="B11">
            <v>41</v>
          </cell>
          <cell r="C11">
            <v>321</v>
          </cell>
          <cell r="D11">
            <v>15</v>
          </cell>
          <cell r="E11">
            <v>2.3041474654377881E-2</v>
          </cell>
          <cell r="F11">
            <v>28</v>
          </cell>
          <cell r="G11">
            <v>28.525345622119815</v>
          </cell>
          <cell r="H11">
            <v>29</v>
          </cell>
        </row>
        <row r="12">
          <cell r="A12" t="str">
            <v>BESANCON</v>
          </cell>
          <cell r="B12">
            <v>15</v>
          </cell>
          <cell r="C12">
            <v>162</v>
          </cell>
          <cell r="D12">
            <v>13</v>
          </cell>
          <cell r="E12">
            <v>1.9969278033794162E-2</v>
          </cell>
          <cell r="F12">
            <v>12</v>
          </cell>
          <cell r="G12">
            <v>24.721966205837173</v>
          </cell>
          <cell r="H12">
            <v>25</v>
          </cell>
        </row>
        <row r="13">
          <cell r="A13" t="str">
            <v>BORDEAUX</v>
          </cell>
          <cell r="B13">
            <v>49</v>
          </cell>
          <cell r="C13">
            <v>469</v>
          </cell>
          <cell r="D13">
            <v>28</v>
          </cell>
          <cell r="E13">
            <v>4.3010752688172046E-2</v>
          </cell>
          <cell r="F13">
            <v>30</v>
          </cell>
          <cell r="G13">
            <v>53.247311827956992</v>
          </cell>
          <cell r="H13">
            <v>53</v>
          </cell>
        </row>
        <row r="14">
          <cell r="A14" t="str">
            <v>CAEN</v>
          </cell>
          <cell r="B14">
            <v>14</v>
          </cell>
          <cell r="C14">
            <v>179</v>
          </cell>
          <cell r="D14">
            <v>13</v>
          </cell>
          <cell r="E14">
            <v>1.9969278033794162E-2</v>
          </cell>
          <cell r="F14">
            <v>5</v>
          </cell>
          <cell r="G14">
            <v>24.721966205837173</v>
          </cell>
          <cell r="H14">
            <v>25</v>
          </cell>
        </row>
        <row r="15">
          <cell r="A15" t="str">
            <v>CLERMONT-FERRAND</v>
          </cell>
          <cell r="B15">
            <v>31</v>
          </cell>
          <cell r="C15">
            <v>183</v>
          </cell>
          <cell r="D15">
            <v>13</v>
          </cell>
          <cell r="E15">
            <v>1.9969278033794162E-2</v>
          </cell>
          <cell r="F15">
            <v>17</v>
          </cell>
          <cell r="G15">
            <v>24.721966205837173</v>
          </cell>
          <cell r="H15">
            <v>25</v>
          </cell>
        </row>
        <row r="16">
          <cell r="A16" t="str">
            <v>CORSE</v>
          </cell>
          <cell r="B16">
            <v>5</v>
          </cell>
          <cell r="C16">
            <v>53</v>
          </cell>
          <cell r="D16">
            <v>2</v>
          </cell>
          <cell r="E16">
            <v>3.0721966205837174E-3</v>
          </cell>
          <cell r="F16">
            <v>1</v>
          </cell>
          <cell r="G16">
            <v>3.8033794162826422</v>
          </cell>
          <cell r="H16">
            <v>4</v>
          </cell>
        </row>
        <row r="17">
          <cell r="A17" t="str">
            <v>CRETEIL</v>
          </cell>
          <cell r="B17">
            <v>93</v>
          </cell>
          <cell r="C17">
            <v>702</v>
          </cell>
          <cell r="D17">
            <v>39</v>
          </cell>
          <cell r="E17">
            <v>5.9907834101382486E-2</v>
          </cell>
          <cell r="F17">
            <v>54</v>
          </cell>
          <cell r="G17">
            <v>74.165898617511516</v>
          </cell>
          <cell r="H17">
            <v>74</v>
          </cell>
        </row>
        <row r="18">
          <cell r="A18" t="str">
            <v>DIJON</v>
          </cell>
          <cell r="B18">
            <v>28</v>
          </cell>
          <cell r="C18">
            <v>259</v>
          </cell>
          <cell r="D18">
            <v>22</v>
          </cell>
          <cell r="E18">
            <v>3.3794162826420893E-2</v>
          </cell>
          <cell r="F18">
            <v>16</v>
          </cell>
          <cell r="G18">
            <v>41.837173579109063</v>
          </cell>
          <cell r="H18">
            <v>42</v>
          </cell>
        </row>
        <row r="19">
          <cell r="A19" t="str">
            <v>GRENOBLE</v>
          </cell>
          <cell r="B19">
            <v>37</v>
          </cell>
          <cell r="C19">
            <v>394</v>
          </cell>
          <cell r="D19">
            <v>33</v>
          </cell>
          <cell r="E19">
            <v>5.0691244239631339E-2</v>
          </cell>
          <cell r="F19">
            <v>25</v>
          </cell>
          <cell r="G19">
            <v>62.755760368663594</v>
          </cell>
          <cell r="H19">
            <v>63</v>
          </cell>
        </row>
        <row r="20">
          <cell r="A20" t="str">
            <v>GUADELOUPE</v>
          </cell>
          <cell r="B20">
            <v>9</v>
          </cell>
          <cell r="C20">
            <v>101</v>
          </cell>
          <cell r="D20">
            <v>3</v>
          </cell>
          <cell r="E20">
            <v>4.608294930875576E-3</v>
          </cell>
          <cell r="F20">
            <v>5</v>
          </cell>
          <cell r="G20">
            <v>5.7050691244239635</v>
          </cell>
          <cell r="H20">
            <v>6</v>
          </cell>
        </row>
        <row r="21">
          <cell r="A21" t="str">
            <v>GUYANE</v>
          </cell>
          <cell r="B21">
            <v>9</v>
          </cell>
          <cell r="C21">
            <v>57</v>
          </cell>
          <cell r="D21">
            <v>11</v>
          </cell>
          <cell r="E21">
            <v>1.6897081413210446E-2</v>
          </cell>
          <cell r="G21">
            <v>20.918586789554531</v>
          </cell>
          <cell r="H21">
            <v>21</v>
          </cell>
        </row>
        <row r="22">
          <cell r="A22" t="str">
            <v>LILLE</v>
          </cell>
          <cell r="B22">
            <v>71</v>
          </cell>
          <cell r="C22">
            <v>647</v>
          </cell>
          <cell r="D22">
            <v>40</v>
          </cell>
          <cell r="E22">
            <v>6.1443932411674347E-2</v>
          </cell>
          <cell r="F22">
            <v>51</v>
          </cell>
          <cell r="G22">
            <v>76.067588325652835</v>
          </cell>
          <cell r="H22">
            <v>76</v>
          </cell>
        </row>
        <row r="23">
          <cell r="A23" t="str">
            <v>LIMOGES</v>
          </cell>
          <cell r="B23">
            <v>14</v>
          </cell>
          <cell r="C23">
            <v>100</v>
          </cell>
          <cell r="D23">
            <v>8</v>
          </cell>
          <cell r="E23">
            <v>1.2288786482334869E-2</v>
          </cell>
          <cell r="F23">
            <v>7</v>
          </cell>
          <cell r="G23">
            <v>15.213517665130569</v>
          </cell>
          <cell r="H23">
            <v>15</v>
          </cell>
        </row>
        <row r="24">
          <cell r="A24" t="str">
            <v>LYON</v>
          </cell>
          <cell r="B24">
            <v>44</v>
          </cell>
          <cell r="C24">
            <v>421</v>
          </cell>
          <cell r="D24">
            <v>37</v>
          </cell>
          <cell r="E24">
            <v>5.683563748079877E-2</v>
          </cell>
          <cell r="F24">
            <v>27</v>
          </cell>
          <cell r="G24">
            <v>70.362519201228878</v>
          </cell>
          <cell r="H24">
            <v>70</v>
          </cell>
        </row>
        <row r="25">
          <cell r="A25" t="str">
            <v>MARTINIQUE</v>
          </cell>
          <cell r="B25">
            <v>12</v>
          </cell>
          <cell r="C25">
            <v>80</v>
          </cell>
          <cell r="D25">
            <v>7</v>
          </cell>
          <cell r="E25">
            <v>1.0752688172043012E-2</v>
          </cell>
          <cell r="F25">
            <v>8</v>
          </cell>
          <cell r="G25">
            <v>13.311827956989248</v>
          </cell>
          <cell r="H25">
            <v>13</v>
          </cell>
        </row>
        <row r="26">
          <cell r="A26" t="str">
            <v>MAYOTTE</v>
          </cell>
          <cell r="B26">
            <v>3</v>
          </cell>
          <cell r="C26">
            <v>30</v>
          </cell>
          <cell r="D26">
            <v>1</v>
          </cell>
          <cell r="E26">
            <v>1.5360983102918587E-3</v>
          </cell>
          <cell r="F26">
            <v>2</v>
          </cell>
          <cell r="G26">
            <v>1.9016897081413211</v>
          </cell>
          <cell r="H26">
            <v>2</v>
          </cell>
        </row>
        <row r="27">
          <cell r="A27" t="str">
            <v>MONTPELLIER</v>
          </cell>
          <cell r="B27">
            <v>32</v>
          </cell>
          <cell r="C27">
            <v>420</v>
          </cell>
          <cell r="D27">
            <v>30</v>
          </cell>
          <cell r="E27">
            <v>4.6082949308755762E-2</v>
          </cell>
          <cell r="F27">
            <v>14</v>
          </cell>
          <cell r="G27">
            <v>57.05069124423963</v>
          </cell>
          <cell r="H27">
            <v>57</v>
          </cell>
        </row>
        <row r="28">
          <cell r="A28" t="str">
            <v>NANCY-METZ</v>
          </cell>
          <cell r="B28">
            <v>42</v>
          </cell>
          <cell r="C28">
            <v>419</v>
          </cell>
          <cell r="D28">
            <v>28</v>
          </cell>
          <cell r="E28">
            <v>4.3010752688172046E-2</v>
          </cell>
          <cell r="F28">
            <v>22</v>
          </cell>
          <cell r="G28">
            <v>53.247311827956992</v>
          </cell>
          <cell r="H28">
            <v>53</v>
          </cell>
        </row>
        <row r="29">
          <cell r="A29" t="str">
            <v>NANTES</v>
          </cell>
          <cell r="B29">
            <v>35</v>
          </cell>
          <cell r="C29">
            <v>304</v>
          </cell>
          <cell r="D29">
            <v>16</v>
          </cell>
          <cell r="E29">
            <v>2.4577572964669739E-2</v>
          </cell>
          <cell r="F29">
            <v>19</v>
          </cell>
          <cell r="G29">
            <v>30.427035330261138</v>
          </cell>
          <cell r="H29">
            <v>30</v>
          </cell>
        </row>
        <row r="30">
          <cell r="A30" t="str">
            <v>NICE</v>
          </cell>
          <cell r="B30">
            <v>26</v>
          </cell>
          <cell r="C30">
            <v>303</v>
          </cell>
          <cell r="D30">
            <v>26</v>
          </cell>
          <cell r="E30">
            <v>3.9938556067588324E-2</v>
          </cell>
          <cell r="F30">
            <v>19</v>
          </cell>
          <cell r="G30">
            <v>49.443932411674346</v>
          </cell>
          <cell r="H30">
            <v>49</v>
          </cell>
        </row>
        <row r="31">
          <cell r="A31" t="str">
            <v>ORLEANS-TOURS</v>
          </cell>
          <cell r="B31">
            <v>36</v>
          </cell>
          <cell r="C31">
            <v>357</v>
          </cell>
          <cell r="D31">
            <v>25</v>
          </cell>
          <cell r="E31">
            <v>3.840245775729647E-2</v>
          </cell>
          <cell r="F31">
            <v>18</v>
          </cell>
          <cell r="G31">
            <v>47.542242703533027</v>
          </cell>
          <cell r="H31">
            <v>48</v>
          </cell>
        </row>
        <row r="32">
          <cell r="A32" t="str">
            <v>PARIS</v>
          </cell>
          <cell r="B32">
            <v>36</v>
          </cell>
          <cell r="C32">
            <v>280</v>
          </cell>
          <cell r="D32">
            <v>9</v>
          </cell>
          <cell r="E32">
            <v>1.3824884792626729E-2</v>
          </cell>
          <cell r="F32">
            <v>25</v>
          </cell>
          <cell r="G32">
            <v>17.11520737327189</v>
          </cell>
          <cell r="H32">
            <v>17</v>
          </cell>
        </row>
        <row r="33">
          <cell r="A33" t="str">
            <v>POITIERS</v>
          </cell>
          <cell r="B33">
            <v>24</v>
          </cell>
          <cell r="C33">
            <v>197</v>
          </cell>
          <cell r="D33">
            <v>14</v>
          </cell>
          <cell r="E33">
            <v>2.1505376344086023E-2</v>
          </cell>
          <cell r="F33">
            <v>16</v>
          </cell>
          <cell r="G33">
            <v>26.623655913978496</v>
          </cell>
          <cell r="H33">
            <v>27</v>
          </cell>
        </row>
        <row r="34">
          <cell r="A34" t="str">
            <v>POLYNESIE FRANCAISE</v>
          </cell>
          <cell r="B34">
            <v>4</v>
          </cell>
          <cell r="C34">
            <v>45</v>
          </cell>
          <cell r="D34">
            <v>2</v>
          </cell>
          <cell r="E34">
            <v>3.0721966205837174E-3</v>
          </cell>
          <cell r="G34">
            <v>3.8033794162826422</v>
          </cell>
          <cell r="H34">
            <v>4</v>
          </cell>
        </row>
        <row r="35">
          <cell r="A35" t="str">
            <v>REIMS</v>
          </cell>
          <cell r="B35">
            <v>28</v>
          </cell>
          <cell r="C35">
            <v>265</v>
          </cell>
          <cell r="D35">
            <v>15</v>
          </cell>
          <cell r="E35">
            <v>2.3041474654377881E-2</v>
          </cell>
          <cell r="F35">
            <v>20</v>
          </cell>
          <cell r="G35">
            <v>28.525345622119815</v>
          </cell>
          <cell r="H35">
            <v>28</v>
          </cell>
        </row>
        <row r="36">
          <cell r="A36" t="str">
            <v>RENNES</v>
          </cell>
          <cell r="B36">
            <v>35</v>
          </cell>
          <cell r="C36">
            <v>283</v>
          </cell>
          <cell r="D36">
            <v>20</v>
          </cell>
          <cell r="E36">
            <v>3.0721966205837174E-2</v>
          </cell>
          <cell r="F36">
            <v>16</v>
          </cell>
          <cell r="G36">
            <v>38.033794162826418</v>
          </cell>
          <cell r="H36">
            <v>38</v>
          </cell>
        </row>
        <row r="37">
          <cell r="A37" t="str">
            <v>REUNION</v>
          </cell>
          <cell r="B37">
            <v>32</v>
          </cell>
          <cell r="C37">
            <v>193</v>
          </cell>
          <cell r="D37">
            <v>35</v>
          </cell>
          <cell r="E37">
            <v>5.3763440860215055E-2</v>
          </cell>
          <cell r="G37">
            <v>66.55913978494624</v>
          </cell>
          <cell r="H37">
            <v>67</v>
          </cell>
        </row>
        <row r="38">
          <cell r="A38" t="str">
            <v>ROUEN</v>
          </cell>
          <cell r="B38">
            <v>20</v>
          </cell>
          <cell r="C38">
            <v>283</v>
          </cell>
          <cell r="D38">
            <v>13</v>
          </cell>
          <cell r="E38">
            <v>1.9969278033794162E-2</v>
          </cell>
          <cell r="F38">
            <v>12</v>
          </cell>
          <cell r="G38">
            <v>24.721966205837173</v>
          </cell>
          <cell r="H38">
            <v>25</v>
          </cell>
        </row>
        <row r="39">
          <cell r="A39" t="str">
            <v>ST PIERRE MIQUELON</v>
          </cell>
          <cell r="B39">
            <v>0</v>
          </cell>
          <cell r="E39">
            <v>0</v>
          </cell>
          <cell r="G39">
            <v>0</v>
          </cell>
          <cell r="H39">
            <v>0</v>
          </cell>
        </row>
        <row r="40">
          <cell r="A40" t="str">
            <v>STRASBOURG</v>
          </cell>
          <cell r="B40">
            <v>48</v>
          </cell>
          <cell r="C40">
            <v>296</v>
          </cell>
          <cell r="D40">
            <v>26</v>
          </cell>
          <cell r="E40">
            <v>3.9938556067588324E-2</v>
          </cell>
          <cell r="F40">
            <v>30</v>
          </cell>
          <cell r="G40">
            <v>49.443932411674346</v>
          </cell>
          <cell r="H40">
            <v>49</v>
          </cell>
        </row>
        <row r="41">
          <cell r="A41" t="str">
            <v>TOULOUSE</v>
          </cell>
          <cell r="B41">
            <v>40</v>
          </cell>
          <cell r="C41">
            <v>348</v>
          </cell>
          <cell r="D41">
            <v>32</v>
          </cell>
          <cell r="E41">
            <v>4.9155145929339478E-2</v>
          </cell>
          <cell r="F41">
            <v>16</v>
          </cell>
          <cell r="G41">
            <v>60.854070660522275</v>
          </cell>
          <cell r="H41">
            <v>61</v>
          </cell>
        </row>
        <row r="42">
          <cell r="A42" t="str">
            <v>VERSAILLES</v>
          </cell>
          <cell r="B42">
            <v>87</v>
          </cell>
          <cell r="C42">
            <v>745</v>
          </cell>
          <cell r="D42">
            <v>58</v>
          </cell>
          <cell r="E42">
            <v>8.9093701996927802E-2</v>
          </cell>
          <cell r="F42">
            <v>81</v>
          </cell>
          <cell r="G42">
            <v>110.29800307219662</v>
          </cell>
          <cell r="H42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K21" sqref="K21"/>
    </sheetView>
  </sheetViews>
  <sheetFormatPr baseColWidth="10" defaultRowHeight="12.75"/>
  <cols>
    <col min="1" max="1" width="18" customWidth="1"/>
  </cols>
  <sheetData>
    <row r="1" spans="1:7" ht="15">
      <c r="A1" s="1" t="s">
        <v>40</v>
      </c>
    </row>
    <row r="2" spans="1:7" ht="15">
      <c r="A2" s="1"/>
    </row>
    <row r="4" spans="1:7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>
      <c r="A5" s="8" t="s">
        <v>6</v>
      </c>
      <c r="B5" s="3"/>
      <c r="C5" s="4">
        <f>[1]Certifiés!H10</f>
        <v>18</v>
      </c>
      <c r="D5" s="4">
        <f>[1]PEPS!H10</f>
        <v>2</v>
      </c>
      <c r="E5" s="4">
        <f>[1]PLP!H10</f>
        <v>2</v>
      </c>
      <c r="F5" s="4">
        <f>[1]CPE!H10</f>
        <v>1</v>
      </c>
      <c r="G5" s="4">
        <f>'[1]Psy EN'!H10</f>
        <v>1</v>
      </c>
    </row>
    <row r="6" spans="1:7">
      <c r="A6" s="5" t="s">
        <v>7</v>
      </c>
      <c r="B6" s="4">
        <f>VLOOKUP(A6,[1]PE!$A$10:$H$42,8,FALSE)</f>
        <v>32</v>
      </c>
      <c r="C6" s="4">
        <f>[1]Certifiés!H11</f>
        <v>49</v>
      </c>
      <c r="D6" s="4">
        <f>[1]PEPS!H11</f>
        <v>11</v>
      </c>
      <c r="E6" s="4">
        <f>[1]PLP!H11</f>
        <v>23</v>
      </c>
      <c r="F6" s="4">
        <f>[1]CPE!H11</f>
        <v>3</v>
      </c>
      <c r="G6" s="4">
        <f>'[1]Psy EN'!H11</f>
        <v>1</v>
      </c>
    </row>
    <row r="7" spans="1:7">
      <c r="A7" s="5" t="s">
        <v>8</v>
      </c>
      <c r="B7" s="4">
        <f>VLOOKUP(A7,[1]PE!$A$10:$H$42,8,FALSE)</f>
        <v>29</v>
      </c>
      <c r="C7" s="4">
        <f>[1]Certifiés!H12</f>
        <v>35</v>
      </c>
      <c r="D7" s="4">
        <f>[1]PEPS!H12</f>
        <v>2</v>
      </c>
      <c r="E7" s="4">
        <f>[1]PLP!H12</f>
        <v>11</v>
      </c>
      <c r="F7" s="4">
        <f>[1]CPE!H12</f>
        <v>1</v>
      </c>
      <c r="G7" s="4">
        <f>'[1]Psy EN'!H12</f>
        <v>2</v>
      </c>
    </row>
    <row r="8" spans="1:7">
      <c r="A8" s="5" t="s">
        <v>9</v>
      </c>
      <c r="B8" s="4">
        <f>VLOOKUP(A8,[1]PE!$A$10:$H$42,8,FALSE)</f>
        <v>25</v>
      </c>
      <c r="C8" s="4">
        <f>[1]Certifiés!H13</f>
        <v>22</v>
      </c>
      <c r="D8" s="4">
        <f>[1]PEPS!H13</f>
        <v>2</v>
      </c>
      <c r="E8" s="4">
        <f>[1]PLP!H13</f>
        <v>5</v>
      </c>
      <c r="F8" s="4">
        <f>[1]CPE!H13</f>
        <v>1</v>
      </c>
      <c r="G8" s="4">
        <f>'[1]Psy EN'!H13</f>
        <v>1</v>
      </c>
    </row>
    <row r="9" spans="1:7">
      <c r="A9" s="5" t="s">
        <v>10</v>
      </c>
      <c r="B9" s="4">
        <f>VLOOKUP(A9,[1]PE!$A$10:$H$42,8,FALSE)</f>
        <v>53</v>
      </c>
      <c r="C9" s="4">
        <f>[1]Certifiés!H14</f>
        <v>53</v>
      </c>
      <c r="D9" s="4">
        <f>[1]PEPS!H14</f>
        <v>9</v>
      </c>
      <c r="E9" s="4">
        <f>[1]PLP!H14</f>
        <v>9</v>
      </c>
      <c r="F9" s="4">
        <f>[1]CPE!H14</f>
        <v>2</v>
      </c>
      <c r="G9" s="4">
        <f>'[1]Psy EN'!H14</f>
        <v>3</v>
      </c>
    </row>
    <row r="10" spans="1:7">
      <c r="A10" s="5" t="s">
        <v>11</v>
      </c>
      <c r="B10" s="4">
        <f>VLOOKUP(A10,[1]PE!$A$10:$H$42,8,FALSE)</f>
        <v>25</v>
      </c>
      <c r="C10" s="4">
        <f>[1]Certifiés!H15</f>
        <v>23</v>
      </c>
      <c r="D10" s="4">
        <f>[1]PEPS!H15</f>
        <v>3</v>
      </c>
      <c r="E10" s="4">
        <f>[1]PLP!H15</f>
        <v>3</v>
      </c>
      <c r="F10" s="4">
        <f>[1]CPE!H15</f>
        <v>0</v>
      </c>
      <c r="G10" s="4">
        <f>'[1]Psy EN'!H15</f>
        <v>1</v>
      </c>
    </row>
    <row r="11" spans="1:7">
      <c r="A11" s="5" t="s">
        <v>12</v>
      </c>
      <c r="B11" s="4">
        <f>VLOOKUP(A11,[1]PE!$A$10:$H$42,8,FALSE)</f>
        <v>25</v>
      </c>
      <c r="C11" s="4">
        <f>[1]Certifiés!H16</f>
        <v>16</v>
      </c>
      <c r="D11" s="4">
        <f>[1]PEPS!H16</f>
        <v>2</v>
      </c>
      <c r="E11" s="4">
        <f>[1]PLP!H16</f>
        <v>4</v>
      </c>
      <c r="F11" s="4">
        <f>[1]CPE!H16</f>
        <v>1</v>
      </c>
      <c r="G11" s="4">
        <f>'[1]Psy EN'!H16</f>
        <v>1</v>
      </c>
    </row>
    <row r="12" spans="1:7">
      <c r="A12" s="5" t="s">
        <v>13</v>
      </c>
      <c r="B12" s="4">
        <f>VLOOKUP(A12,[1]PE!$A$10:$H$42,8,FALSE)</f>
        <v>4</v>
      </c>
      <c r="C12" s="4">
        <f>[1]Certifiés!H17</f>
        <v>8</v>
      </c>
      <c r="D12" s="4">
        <f>[1]PEPS!H17</f>
        <v>0</v>
      </c>
      <c r="E12" s="4">
        <f>[1]PLP!H17</f>
        <v>1</v>
      </c>
      <c r="F12" s="4">
        <f>[1]CPE!H17</f>
        <v>1</v>
      </c>
      <c r="G12" s="6"/>
    </row>
    <row r="13" spans="1:7">
      <c r="A13" s="5" t="s">
        <v>14</v>
      </c>
      <c r="B13" s="4">
        <f>VLOOKUP(A13,[1]PE!$A$10:$H$42,8,FALSE)</f>
        <v>74</v>
      </c>
      <c r="C13" s="4">
        <f>[1]Certifiés!H18</f>
        <v>79</v>
      </c>
      <c r="D13" s="4">
        <f>[1]PEPS!H18</f>
        <v>10</v>
      </c>
      <c r="E13" s="4">
        <f>[1]PLP!H18</f>
        <v>19</v>
      </c>
      <c r="F13" s="4">
        <f>[1]CPE!H18</f>
        <v>5</v>
      </c>
      <c r="G13" s="4">
        <f>'[1]Psy EN'!H18</f>
        <v>3</v>
      </c>
    </row>
    <row r="14" spans="1:7">
      <c r="A14" s="5" t="s">
        <v>15</v>
      </c>
      <c r="B14" s="4">
        <f>VLOOKUP(A14,[1]PE!$A$10:$H$42,8,FALSE)</f>
        <v>42</v>
      </c>
      <c r="C14" s="4">
        <f>[1]Certifiés!H19</f>
        <v>31</v>
      </c>
      <c r="D14" s="4">
        <f>[1]PEPS!H19</f>
        <v>5</v>
      </c>
      <c r="E14" s="4">
        <f>[1]PLP!H19</f>
        <v>4</v>
      </c>
      <c r="F14" s="4">
        <f>[1]CPE!H19</f>
        <v>1</v>
      </c>
      <c r="G14" s="4">
        <f>'[1]Psy EN'!H19</f>
        <v>1</v>
      </c>
    </row>
    <row r="15" spans="1:7">
      <c r="A15" s="5" t="s">
        <v>16</v>
      </c>
      <c r="B15" s="4">
        <f>VLOOKUP(A15,[1]PE!$A$10:$H$42,8,FALSE)</f>
        <v>63</v>
      </c>
      <c r="C15" s="4">
        <f>[1]Certifiés!H20</f>
        <v>39</v>
      </c>
      <c r="D15" s="4">
        <f>[1]PEPS!H20</f>
        <v>8</v>
      </c>
      <c r="E15" s="4">
        <f>[1]PLP!H20</f>
        <v>7</v>
      </c>
      <c r="F15" s="4">
        <f>[1]CPE!H20</f>
        <v>2</v>
      </c>
      <c r="G15" s="4">
        <f>'[1]Psy EN'!H20</f>
        <v>1</v>
      </c>
    </row>
    <row r="16" spans="1:7">
      <c r="A16" s="5" t="s">
        <v>17</v>
      </c>
      <c r="B16" s="4">
        <f>VLOOKUP(A16,[1]PE!$A$10:$H$42,8,FALSE)</f>
        <v>6</v>
      </c>
      <c r="C16" s="4">
        <f>[1]Certifiés!H21</f>
        <v>10</v>
      </c>
      <c r="D16" s="4">
        <f>[1]PEPS!H21</f>
        <v>2</v>
      </c>
      <c r="E16" s="4">
        <f>[1]PLP!H21</f>
        <v>5</v>
      </c>
      <c r="F16" s="4">
        <f>[1]CPE!H21</f>
        <v>1</v>
      </c>
      <c r="G16" s="4">
        <f>'[1]Psy EN'!H21</f>
        <v>1</v>
      </c>
    </row>
    <row r="17" spans="1:7">
      <c r="A17" s="5" t="s">
        <v>18</v>
      </c>
      <c r="B17" s="4">
        <f>VLOOKUP(A17,[1]PE!$A$10:$H$42,8,FALSE)</f>
        <v>21</v>
      </c>
      <c r="C17" s="4">
        <f>[1]Certifiés!H22</f>
        <v>5</v>
      </c>
      <c r="D17" s="4">
        <f>[1]PEPS!H22</f>
        <v>1</v>
      </c>
      <c r="E17" s="4">
        <f>[1]PLP!H22</f>
        <v>3</v>
      </c>
      <c r="F17" s="4">
        <f>[1]CPE!H22</f>
        <v>0</v>
      </c>
      <c r="G17" s="6"/>
    </row>
    <row r="18" spans="1:7">
      <c r="A18" s="5" t="s">
        <v>19</v>
      </c>
      <c r="B18" s="4">
        <f>VLOOKUP(A18,[1]PE!$A$10:$H$42,8,FALSE)</f>
        <v>76</v>
      </c>
      <c r="C18" s="4">
        <f>[1]Certifiés!H23</f>
        <v>95</v>
      </c>
      <c r="D18" s="4">
        <f>[1]PEPS!H23</f>
        <v>7</v>
      </c>
      <c r="E18" s="4">
        <f>[1]PLP!H23</f>
        <v>24</v>
      </c>
      <c r="F18" s="4">
        <f>[1]CPE!H23</f>
        <v>4</v>
      </c>
      <c r="G18" s="4">
        <f>'[1]Psy EN'!H23</f>
        <v>3</v>
      </c>
    </row>
    <row r="19" spans="1:7">
      <c r="A19" s="5" t="s">
        <v>20</v>
      </c>
      <c r="B19" s="4">
        <f>VLOOKUP(A19,[1]PE!$A$10:$H$42,8,FALSE)</f>
        <v>15</v>
      </c>
      <c r="C19" s="4">
        <f>[1]Certifiés!H24</f>
        <v>10</v>
      </c>
      <c r="D19" s="4">
        <f>[1]PEPS!H24</f>
        <v>2</v>
      </c>
      <c r="E19" s="4">
        <f>[1]PLP!H24</f>
        <v>1</v>
      </c>
      <c r="F19" s="4">
        <f>[1]CPE!H24</f>
        <v>1</v>
      </c>
      <c r="G19" s="4">
        <f>'[1]Psy EN'!H24</f>
        <v>1</v>
      </c>
    </row>
    <row r="20" spans="1:7">
      <c r="A20" s="5" t="s">
        <v>21</v>
      </c>
      <c r="B20" s="4">
        <f>VLOOKUP(A20,[1]PE!$A$10:$H$42,8,FALSE)</f>
        <v>70</v>
      </c>
      <c r="C20" s="4">
        <f>[1]Certifiés!H25</f>
        <v>43</v>
      </c>
      <c r="D20" s="4">
        <f>[1]PEPS!H25</f>
        <v>9</v>
      </c>
      <c r="E20" s="4">
        <f>[1]PLP!H25</f>
        <v>15</v>
      </c>
      <c r="F20" s="4">
        <f>[1]CPE!H25</f>
        <v>3</v>
      </c>
      <c r="G20" s="4">
        <f>'[1]Psy EN'!H25</f>
        <v>2</v>
      </c>
    </row>
    <row r="21" spans="1:7">
      <c r="A21" s="5" t="s">
        <v>22</v>
      </c>
      <c r="B21" s="4">
        <f>VLOOKUP(A21,[1]PE!$A$10:$H$42,8,FALSE)</f>
        <v>13</v>
      </c>
      <c r="C21" s="4">
        <f>[1]Certifiés!H26</f>
        <v>9</v>
      </c>
      <c r="D21" s="4">
        <f>[1]PEPS!H26</f>
        <v>1</v>
      </c>
      <c r="E21" s="4">
        <f>[1]PLP!H26</f>
        <v>5</v>
      </c>
      <c r="F21" s="4">
        <f>[1]CPE!H26</f>
        <v>1</v>
      </c>
      <c r="G21" s="4">
        <f>'[1]Psy EN'!H26</f>
        <v>1</v>
      </c>
    </row>
    <row r="22" spans="1:7">
      <c r="A22" s="5" t="s">
        <v>23</v>
      </c>
      <c r="B22" s="4">
        <f>VLOOKUP(A22,[1]PE!$A$10:$H$42,8,FALSE)</f>
        <v>2</v>
      </c>
      <c r="C22" s="4">
        <f>[1]Certifiés!H27</f>
        <v>3</v>
      </c>
      <c r="D22" s="4">
        <f>[1]PEPS!H27</f>
        <v>1</v>
      </c>
      <c r="E22" s="4">
        <f>[1]PLP!H27</f>
        <v>2</v>
      </c>
      <c r="F22" s="4">
        <f>[1]CPE!H27</f>
        <v>0</v>
      </c>
      <c r="G22" s="6"/>
    </row>
    <row r="23" spans="1:7">
      <c r="A23" s="5" t="s">
        <v>24</v>
      </c>
      <c r="B23" s="4">
        <f>VLOOKUP(A23,[1]PE!$A$10:$H$42,8,FALSE)</f>
        <v>57</v>
      </c>
      <c r="C23" s="4">
        <f>[1]Certifiés!H28</f>
        <v>50</v>
      </c>
      <c r="D23" s="4">
        <f>[1]PEPS!H28</f>
        <v>6</v>
      </c>
      <c r="E23" s="4">
        <f>[1]PLP!H28</f>
        <v>11</v>
      </c>
      <c r="F23" s="4">
        <f>[1]CPE!H28</f>
        <v>1</v>
      </c>
      <c r="G23" s="4">
        <f>'[1]Psy EN'!H28</f>
        <v>2</v>
      </c>
    </row>
    <row r="24" spans="1:7">
      <c r="A24" s="5" t="s">
        <v>25</v>
      </c>
      <c r="B24" s="4">
        <f>VLOOKUP(A24,[1]PE!$A$10:$H$42,8,FALSE)</f>
        <v>53</v>
      </c>
      <c r="C24" s="4">
        <f>[1]Certifiés!H29</f>
        <v>42</v>
      </c>
      <c r="D24" s="4">
        <f>[1]PEPS!H29</f>
        <v>6</v>
      </c>
      <c r="E24" s="4">
        <f>[1]PLP!H29</f>
        <v>8</v>
      </c>
      <c r="F24" s="4">
        <f>[1]CPE!H29</f>
        <v>1</v>
      </c>
      <c r="G24" s="4">
        <f>'[1]Psy EN'!H29</f>
        <v>3</v>
      </c>
    </row>
    <row r="25" spans="1:7">
      <c r="A25" s="5" t="s">
        <v>26</v>
      </c>
      <c r="B25" s="4">
        <f>VLOOKUP(A25,[1]PE!$A$10:$H$42,8,FALSE)</f>
        <v>30</v>
      </c>
      <c r="C25" s="4">
        <f>[1]Certifiés!H30</f>
        <v>45</v>
      </c>
      <c r="D25" s="4">
        <f>[1]PEPS!H30</f>
        <v>4</v>
      </c>
      <c r="E25" s="4">
        <f>[1]PLP!H30</f>
        <v>7</v>
      </c>
      <c r="F25" s="4">
        <f>[1]CPE!H30</f>
        <v>2</v>
      </c>
      <c r="G25" s="4">
        <f>'[1]Psy EN'!H30</f>
        <v>1</v>
      </c>
    </row>
    <row r="26" spans="1:7">
      <c r="A26" s="5" t="s">
        <v>27</v>
      </c>
      <c r="B26" s="7"/>
      <c r="C26" s="4">
        <f>[1]Certifiés!H31</f>
        <v>4</v>
      </c>
      <c r="D26" s="4">
        <f>[1]PEPS!H31</f>
        <v>0</v>
      </c>
      <c r="E26" s="4">
        <f>[1]PLP!H31</f>
        <v>2</v>
      </c>
      <c r="F26" s="6"/>
      <c r="G26" s="6"/>
    </row>
    <row r="27" spans="1:7">
      <c r="A27" s="5" t="s">
        <v>28</v>
      </c>
      <c r="B27" s="4">
        <f>VLOOKUP(A27,[1]PE!$A$10:$H$42,8,FALSE)</f>
        <v>49</v>
      </c>
      <c r="C27" s="4">
        <f>[1]Certifiés!H32</f>
        <v>21</v>
      </c>
      <c r="D27" s="4">
        <f>[1]PEPS!H32</f>
        <v>4</v>
      </c>
      <c r="E27" s="4">
        <f>[1]PLP!H32</f>
        <v>6</v>
      </c>
      <c r="F27" s="4">
        <f>[1]CPE!H32</f>
        <v>1</v>
      </c>
      <c r="G27" s="4">
        <f>'[1]Psy EN'!H32</f>
        <v>2</v>
      </c>
    </row>
    <row r="28" spans="1:7">
      <c r="A28" s="5" t="s">
        <v>29</v>
      </c>
      <c r="B28" s="4">
        <f>VLOOKUP(A28,[1]PE!$A$10:$H$42,8,FALSE)</f>
        <v>48</v>
      </c>
      <c r="C28" s="4">
        <f>[1]Certifiés!H33</f>
        <v>34</v>
      </c>
      <c r="D28" s="4">
        <f>[1]PEPS!H33</f>
        <v>3</v>
      </c>
      <c r="E28" s="4">
        <f>[1]PLP!H33</f>
        <v>7</v>
      </c>
      <c r="F28" s="4">
        <f>[1]CPE!H33</f>
        <v>2</v>
      </c>
      <c r="G28" s="4">
        <f>'[1]Psy EN'!H33</f>
        <v>3</v>
      </c>
    </row>
    <row r="29" spans="1:7">
      <c r="A29" s="5" t="s">
        <v>30</v>
      </c>
      <c r="B29" s="4">
        <f>VLOOKUP(A29,[1]PE!$A$10:$H$42,8,FALSE)</f>
        <v>17</v>
      </c>
      <c r="C29" s="4">
        <f>[1]Certifiés!H34</f>
        <v>51</v>
      </c>
      <c r="D29" s="4">
        <f>[1]PEPS!H34</f>
        <v>3</v>
      </c>
      <c r="E29" s="4">
        <f>[1]PLP!H34</f>
        <v>5</v>
      </c>
      <c r="F29" s="4">
        <f>[1]CPE!H34</f>
        <v>2</v>
      </c>
      <c r="G29" s="4">
        <f>'[1]Psy EN'!H34</f>
        <v>2</v>
      </c>
    </row>
    <row r="30" spans="1:7">
      <c r="A30" s="5" t="s">
        <v>31</v>
      </c>
      <c r="B30" s="4">
        <f>VLOOKUP(A30,[1]PE!$A$10:$H$42,8,FALSE)</f>
        <v>27</v>
      </c>
      <c r="C30" s="4">
        <f>[1]Certifiés!H35</f>
        <v>24</v>
      </c>
      <c r="D30" s="4">
        <f>[1]PEPS!H35</f>
        <v>6</v>
      </c>
      <c r="E30" s="4">
        <f>[1]PLP!H35</f>
        <v>6</v>
      </c>
      <c r="F30" s="4">
        <f>[1]CPE!H35</f>
        <v>2</v>
      </c>
      <c r="G30" s="4">
        <f>'[1]Psy EN'!H35</f>
        <v>1</v>
      </c>
    </row>
    <row r="31" spans="1:7">
      <c r="A31" s="8" t="s">
        <v>41</v>
      </c>
      <c r="B31" s="4">
        <f>VLOOKUP(A31,[1]PE!$A$10:$H$42,8,FALSE)</f>
        <v>4</v>
      </c>
      <c r="C31" s="4">
        <f>[1]Certifiés!H36</f>
        <v>3</v>
      </c>
      <c r="D31" s="4">
        <f>[1]PEPS!H36</f>
        <v>0</v>
      </c>
      <c r="E31" s="4">
        <f>[1]PLP!H36</f>
        <v>1</v>
      </c>
      <c r="F31" s="6"/>
      <c r="G31" s="6"/>
    </row>
    <row r="32" spans="1:7">
      <c r="A32" s="5" t="s">
        <v>32</v>
      </c>
      <c r="B32" s="4">
        <f>VLOOKUP(A32,[1]PE!$A$10:$H$42,8,FALSE)</f>
        <v>28</v>
      </c>
      <c r="C32" s="4">
        <f>[1]Certifiés!H37</f>
        <v>23</v>
      </c>
      <c r="D32" s="4">
        <f>[1]PEPS!H37</f>
        <v>2</v>
      </c>
      <c r="E32" s="4">
        <f>[1]PLP!H37</f>
        <v>4</v>
      </c>
      <c r="F32" s="4">
        <f>[1]CPE!H37</f>
        <v>1</v>
      </c>
      <c r="G32" s="4">
        <f>'[1]Psy EN'!H37</f>
        <v>1</v>
      </c>
    </row>
    <row r="33" spans="1:7">
      <c r="A33" s="5" t="s">
        <v>33</v>
      </c>
      <c r="B33" s="4">
        <f>VLOOKUP(A33,[1]PE!$A$10:$H$42,8,FALSE)</f>
        <v>38</v>
      </c>
      <c r="C33" s="4">
        <f>[1]Certifiés!H38</f>
        <v>41</v>
      </c>
      <c r="D33" s="4">
        <f>[1]PEPS!H38</f>
        <v>5</v>
      </c>
      <c r="E33" s="4">
        <f>[1]PLP!H38</f>
        <v>5</v>
      </c>
      <c r="F33" s="4">
        <f>[1]CPE!H38</f>
        <v>1</v>
      </c>
      <c r="G33" s="4">
        <f>'[1]Psy EN'!H38</f>
        <v>1</v>
      </c>
    </row>
    <row r="34" spans="1:7">
      <c r="A34" s="5" t="s">
        <v>34</v>
      </c>
      <c r="B34" s="4">
        <f>VLOOKUP(A34,[1]PE!$A$10:$H$42,8,FALSE)</f>
        <v>67</v>
      </c>
      <c r="C34" s="4">
        <f>[1]Certifiés!H39</f>
        <v>26</v>
      </c>
      <c r="D34" s="4">
        <f>[1]PEPS!H39</f>
        <v>3</v>
      </c>
      <c r="E34" s="4">
        <f>[1]PLP!H39</f>
        <v>9</v>
      </c>
      <c r="F34" s="4">
        <f>[1]CPE!H39</f>
        <v>1</v>
      </c>
      <c r="G34" s="4">
        <f>'[1]Psy EN'!H39</f>
        <v>1</v>
      </c>
    </row>
    <row r="35" spans="1:7">
      <c r="A35" s="5" t="s">
        <v>35</v>
      </c>
      <c r="B35" s="4">
        <f>VLOOKUP(A35,[1]PE!$A$10:$H$42,8,FALSE)</f>
        <v>25</v>
      </c>
      <c r="C35" s="4">
        <f>[1]Certifiés!H40</f>
        <v>38</v>
      </c>
      <c r="D35" s="4">
        <f>[1]PEPS!H40</f>
        <v>7</v>
      </c>
      <c r="E35" s="4">
        <f>[1]PLP!H40</f>
        <v>11</v>
      </c>
      <c r="F35" s="4">
        <f>[1]CPE!H40</f>
        <v>3</v>
      </c>
      <c r="G35" s="4">
        <f>'[1]Psy EN'!H40</f>
        <v>2</v>
      </c>
    </row>
    <row r="36" spans="1:7">
      <c r="A36" s="5" t="s">
        <v>36</v>
      </c>
      <c r="B36" s="4">
        <f>VLOOKUP(A36,[1]PE!$A$10:$H$42,8,FALSE)</f>
        <v>49</v>
      </c>
      <c r="C36" s="4">
        <f>[1]Certifiés!H41</f>
        <v>35</v>
      </c>
      <c r="D36" s="4">
        <f>[1]PEPS!H41</f>
        <v>5</v>
      </c>
      <c r="E36" s="4">
        <f>[1]PLP!H41</f>
        <v>8</v>
      </c>
      <c r="F36" s="4">
        <f>[1]CPE!H41</f>
        <v>1</v>
      </c>
      <c r="G36" s="4">
        <f>'[1]Psy EN'!H41</f>
        <v>2</v>
      </c>
    </row>
    <row r="37" spans="1:7">
      <c r="A37" s="5" t="s">
        <v>37</v>
      </c>
      <c r="B37" s="4">
        <f>VLOOKUP(A37,[1]PE!$A$10:$H$42,8,FALSE)</f>
        <v>61</v>
      </c>
      <c r="C37" s="4">
        <f>[1]Certifiés!H42</f>
        <v>41</v>
      </c>
      <c r="D37" s="4">
        <f>[1]PEPS!H42</f>
        <v>7</v>
      </c>
      <c r="E37" s="4">
        <f>[1]PLP!H42</f>
        <v>9</v>
      </c>
      <c r="F37" s="4">
        <f>[1]CPE!H42</f>
        <v>0</v>
      </c>
      <c r="G37" s="4">
        <f>'[1]Psy EN'!H42</f>
        <v>4</v>
      </c>
    </row>
    <row r="38" spans="1:7">
      <c r="A38" s="5" t="s">
        <v>38</v>
      </c>
      <c r="B38" s="4">
        <f>VLOOKUP(A38,[1]PE!$A$10:$H$42,8,FALSE)</f>
        <v>110</v>
      </c>
      <c r="C38" s="4">
        <f>[1]Certifiés!H43</f>
        <v>81</v>
      </c>
      <c r="D38" s="4">
        <f>[1]PEPS!H43</f>
        <v>10</v>
      </c>
      <c r="E38" s="4">
        <f>[1]PLP!H43</f>
        <v>23</v>
      </c>
      <c r="F38" s="4">
        <f>[1]CPE!H43</f>
        <v>4</v>
      </c>
      <c r="G38" s="4">
        <f>'[1]Psy EN'!H43</f>
        <v>6</v>
      </c>
    </row>
    <row r="39" spans="1:7">
      <c r="A39" s="9" t="s">
        <v>39</v>
      </c>
      <c r="B39" s="10">
        <f>SUM(B5:B38)</f>
        <v>1238</v>
      </c>
      <c r="C39" s="10">
        <f>SUM(C5:C38)</f>
        <v>1107</v>
      </c>
      <c r="D39" s="10">
        <f t="shared" ref="D39:G39" si="0">SUM(D5:D38)</f>
        <v>148</v>
      </c>
      <c r="E39" s="10">
        <f t="shared" si="0"/>
        <v>265</v>
      </c>
      <c r="F39" s="10">
        <f t="shared" si="0"/>
        <v>50</v>
      </c>
      <c r="G39" s="10">
        <f t="shared" si="0"/>
        <v>54</v>
      </c>
    </row>
    <row r="40" spans="1:7">
      <c r="A40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&amp;LDGRH B1-1&amp;R05/06/2019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</vt:lpstr>
    </vt:vector>
  </TitlesOfParts>
  <Company>Ministere de l'Education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sylvia</cp:lastModifiedBy>
  <cp:lastPrinted>2019-06-05T12:49:37Z</cp:lastPrinted>
  <dcterms:created xsi:type="dcterms:W3CDTF">2019-06-05T12:24:17Z</dcterms:created>
  <dcterms:modified xsi:type="dcterms:W3CDTF">2019-06-13T12:25:43Z</dcterms:modified>
</cp:coreProperties>
</file>