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Tout\SGEN\2023\recours PPCR\"/>
    </mc:Choice>
  </mc:AlternateContent>
  <xr:revisionPtr revIDLastSave="0" documentId="13_ncr:1_{E6299F8D-22AE-4589-90BC-B83075FF9E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ts 2022-2023" sheetId="7" r:id="rId1"/>
    <sheet name="Feuil2" sheetId="9" state="hidden" r:id="rId2"/>
  </sheets>
  <definedNames>
    <definedName name="_xlnm.Print_Titles" localSheetId="0">'Stats 2022-2023'!$1:$2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7" l="1"/>
  <c r="I58" i="7"/>
  <c r="J58" i="7"/>
  <c r="G58" i="7"/>
  <c r="Q58" i="7"/>
  <c r="Q57" i="7"/>
  <c r="Q43" i="7"/>
  <c r="Q36" i="7"/>
  <c r="Q34" i="7"/>
  <c r="Q28" i="7"/>
  <c r="Q25" i="7"/>
  <c r="Q19" i="7"/>
  <c r="Q17" i="7"/>
  <c r="G57" i="7"/>
  <c r="H57" i="7"/>
  <c r="I57" i="7"/>
  <c r="J57" i="7"/>
  <c r="E57" i="7"/>
  <c r="D57" i="7"/>
  <c r="C57" i="7"/>
  <c r="M50" i="7" l="1"/>
  <c r="M52" i="7"/>
  <c r="M54" i="7"/>
  <c r="M48" i="7"/>
  <c r="M41" i="7"/>
  <c r="M43" i="7"/>
  <c r="M45" i="7"/>
  <c r="M39" i="7"/>
  <c r="M32" i="7"/>
  <c r="M34" i="7"/>
  <c r="M36" i="7"/>
  <c r="M30" i="7"/>
  <c r="M23" i="7"/>
  <c r="M25" i="7"/>
  <c r="M27" i="7"/>
  <c r="M21" i="7"/>
  <c r="N18" i="7"/>
  <c r="N57" i="7" s="1"/>
  <c r="O18" i="7"/>
  <c r="O57" i="7" s="1"/>
  <c r="L18" i="7"/>
  <c r="M14" i="7"/>
  <c r="M16" i="7"/>
  <c r="M12" i="7"/>
  <c r="M18" i="7" l="1"/>
  <c r="L57" i="7"/>
  <c r="M57" i="7" s="1"/>
  <c r="H37" i="7"/>
  <c r="I37" i="7"/>
  <c r="J37" i="7"/>
  <c r="G37" i="7"/>
  <c r="H55" i="7"/>
  <c r="I55" i="7"/>
  <c r="J55" i="7"/>
  <c r="G55" i="7"/>
  <c r="H53" i="7"/>
  <c r="I53" i="7"/>
  <c r="J53" i="7"/>
  <c r="G53" i="7"/>
  <c r="H51" i="7"/>
  <c r="I51" i="7"/>
  <c r="J51" i="7"/>
  <c r="G51" i="7"/>
  <c r="H49" i="7"/>
  <c r="I49" i="7"/>
  <c r="J49" i="7"/>
  <c r="G49" i="7"/>
  <c r="E55" i="7"/>
  <c r="D55" i="7"/>
  <c r="E53" i="7"/>
  <c r="D53" i="7"/>
  <c r="E51" i="7"/>
  <c r="D51" i="7"/>
  <c r="E49" i="7"/>
  <c r="D49" i="7"/>
  <c r="H46" i="7"/>
  <c r="I46" i="7"/>
  <c r="J46" i="7"/>
  <c r="G46" i="7"/>
  <c r="H44" i="7"/>
  <c r="I44" i="7"/>
  <c r="J44" i="7"/>
  <c r="G44" i="7"/>
  <c r="H42" i="7"/>
  <c r="I42" i="7"/>
  <c r="J42" i="7"/>
  <c r="G42" i="7"/>
  <c r="H40" i="7"/>
  <c r="I40" i="7"/>
  <c r="J40" i="7"/>
  <c r="G40" i="7"/>
  <c r="E46" i="7"/>
  <c r="D46" i="7"/>
  <c r="E42" i="7"/>
  <c r="D42" i="7"/>
  <c r="E40" i="7"/>
  <c r="D40" i="7"/>
  <c r="H35" i="7"/>
  <c r="I35" i="7"/>
  <c r="J35" i="7"/>
  <c r="G35" i="7"/>
  <c r="H33" i="7"/>
  <c r="I33" i="7"/>
  <c r="J33" i="7"/>
  <c r="G33" i="7"/>
  <c r="H31" i="7"/>
  <c r="I31" i="7"/>
  <c r="J31" i="7"/>
  <c r="G31" i="7"/>
  <c r="E37" i="7"/>
  <c r="D37" i="7"/>
  <c r="E35" i="7"/>
  <c r="D35" i="7"/>
  <c r="E33" i="7"/>
  <c r="D33" i="7"/>
  <c r="E31" i="7"/>
  <c r="D31" i="7"/>
  <c r="H28" i="7"/>
  <c r="I28" i="7"/>
  <c r="J28" i="7"/>
  <c r="G28" i="7"/>
  <c r="H26" i="7"/>
  <c r="I26" i="7"/>
  <c r="J26" i="7"/>
  <c r="G26" i="7"/>
  <c r="H24" i="7"/>
  <c r="I24" i="7"/>
  <c r="J24" i="7"/>
  <c r="G24" i="7"/>
  <c r="H22" i="7"/>
  <c r="I22" i="7"/>
  <c r="J22" i="7"/>
  <c r="G22" i="7"/>
  <c r="E28" i="7"/>
  <c r="D28" i="7"/>
  <c r="E26" i="7"/>
  <c r="D26" i="7"/>
  <c r="E24" i="7"/>
  <c r="D24" i="7"/>
  <c r="E22" i="7"/>
  <c r="D22" i="7"/>
  <c r="H19" i="7"/>
  <c r="I19" i="7"/>
  <c r="J19" i="7"/>
  <c r="G19" i="7"/>
  <c r="H17" i="7"/>
  <c r="I17" i="7"/>
  <c r="J17" i="7"/>
  <c r="G17" i="7"/>
  <c r="H15" i="7"/>
  <c r="I15" i="7"/>
  <c r="J15" i="7"/>
  <c r="G15" i="7"/>
  <c r="H13" i="7"/>
  <c r="I13" i="7"/>
  <c r="J13" i="7"/>
  <c r="G13" i="7"/>
  <c r="E19" i="7"/>
  <c r="D19" i="7"/>
  <c r="E17" i="7"/>
  <c r="D17" i="7"/>
  <c r="E15" i="7"/>
  <c r="D15" i="7"/>
  <c r="E13" i="7"/>
  <c r="D13" i="7"/>
  <c r="H10" i="7"/>
  <c r="I10" i="7"/>
  <c r="J10" i="7"/>
  <c r="G10" i="7"/>
  <c r="H8" i="7"/>
  <c r="I8" i="7"/>
  <c r="J8" i="7"/>
  <c r="G8" i="7"/>
  <c r="H6" i="7"/>
  <c r="I6" i="7"/>
  <c r="J6" i="7"/>
  <c r="G6" i="7"/>
  <c r="H4" i="7"/>
  <c r="I4" i="7"/>
  <c r="J4" i="7"/>
  <c r="G4" i="7"/>
  <c r="E10" i="7"/>
  <c r="D10" i="7"/>
  <c r="E8" i="7"/>
  <c r="D8" i="7"/>
  <c r="E6" i="7"/>
  <c r="D6" i="7"/>
  <c r="E4" i="7"/>
  <c r="D4" i="7"/>
</calcChain>
</file>

<file path=xl/sharedStrings.xml><?xml version="1.0" encoding="utf-8"?>
<sst xmlns="http://schemas.openxmlformats.org/spreadsheetml/2006/main" count="119" uniqueCount="46">
  <si>
    <t>Libellé corps</t>
  </si>
  <si>
    <t>Total général</t>
  </si>
  <si>
    <t>CPE</t>
  </si>
  <si>
    <t>AGREGES</t>
  </si>
  <si>
    <t>CERTIFIES</t>
  </si>
  <si>
    <t>PEPS</t>
  </si>
  <si>
    <t>PLP</t>
  </si>
  <si>
    <t>NR</t>
  </si>
  <si>
    <t>AC</t>
  </si>
  <si>
    <t>Sat</t>
  </si>
  <si>
    <t>TS</t>
  </si>
  <si>
    <t>EXC</t>
  </si>
  <si>
    <t>PsyEN</t>
  </si>
  <si>
    <t>Nb éligibles</t>
  </si>
  <si>
    <t>RDVC réalisés</t>
  </si>
  <si>
    <t>Nb recours gracieux</t>
  </si>
  <si>
    <t>réponses positives Recteur</t>
  </si>
  <si>
    <t>1er RDVC</t>
  </si>
  <si>
    <t>2e RDVC</t>
  </si>
  <si>
    <t>3e RDVC</t>
  </si>
  <si>
    <t>Nb saisines CAPA</t>
  </si>
  <si>
    <t>Total</t>
  </si>
  <si>
    <t>Recours c. app.finales</t>
  </si>
  <si>
    <t>RDVC</t>
  </si>
  <si>
    <t>Appréciations finales RDVC</t>
  </si>
  <si>
    <t>Campagnes RDVC</t>
  </si>
  <si>
    <t>% des RDVC</t>
  </si>
  <si>
    <t>Révision avis</t>
  </si>
  <si>
    <t>H</t>
  </si>
  <si>
    <t>1er RDV de carrière</t>
  </si>
  <si>
    <t>CERT CLN</t>
  </si>
  <si>
    <t>SAT</t>
  </si>
  <si>
    <t>PEPS CLN</t>
  </si>
  <si>
    <t>F</t>
  </si>
  <si>
    <t>2ème RDV de carrière</t>
  </si>
  <si>
    <t>3ème RDV de carrière</t>
  </si>
  <si>
    <t>PLP CLN</t>
  </si>
  <si>
    <t>AGR CLN</t>
  </si>
  <si>
    <t>CPE CLN</t>
  </si>
  <si>
    <t>PSY CLN</t>
  </si>
  <si>
    <t>Nombre de Cpt</t>
  </si>
  <si>
    <t>Étiquettes de lignes</t>
  </si>
  <si>
    <t>Étiquettes de colonnes</t>
  </si>
  <si>
    <t>TOTAL GENERAL</t>
  </si>
  <si>
    <t>gracieux fav</t>
  </si>
  <si>
    <t>% rec CAPA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</si>
</sst>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1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2" fontId="3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3" fillId="2" borderId="0" xfId="1" applyNumberFormat="1" applyFont="1" applyFill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2" borderId="0" xfId="1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30" xfId="1" applyNumberFormat="1" applyFont="1" applyBorder="1" applyAlignment="1">
      <alignment horizontal="center" vertical="center"/>
    </xf>
    <xf numFmtId="164" fontId="3" fillId="0" borderId="27" xfId="1" applyNumberFormat="1" applyFont="1" applyBorder="1" applyAlignment="1">
      <alignment horizontal="center" vertical="center"/>
    </xf>
    <xf numFmtId="9" fontId="3" fillId="0" borderId="27" xfId="1" applyFont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33" xfId="1" applyNumberFormat="1" applyFont="1" applyBorder="1" applyAlignment="1">
      <alignment horizontal="center" vertical="center"/>
    </xf>
    <xf numFmtId="9" fontId="3" fillId="0" borderId="31" xfId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9" fontId="3" fillId="0" borderId="9" xfId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center" vertical="center"/>
    </xf>
    <xf numFmtId="10" fontId="3" fillId="2" borderId="0" xfId="0" applyNumberFormat="1" applyFont="1" applyFill="1" applyAlignment="1">
      <alignment horizontal="center" vertical="center"/>
    </xf>
    <xf numFmtId="9" fontId="3" fillId="0" borderId="26" xfId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0" fontId="1" fillId="3" borderId="20" xfId="0" applyNumberFormat="1" applyFont="1" applyFill="1" applyBorder="1" applyAlignment="1">
      <alignment horizontal="center" vertical="center" wrapText="1"/>
    </xf>
    <xf numFmtId="1" fontId="1" fillId="3" borderId="20" xfId="0" applyNumberFormat="1" applyFont="1" applyFill="1" applyBorder="1" applyAlignment="1">
      <alignment horizontal="center" vertical="center" wrapText="1"/>
    </xf>
    <xf numFmtId="9" fontId="3" fillId="0" borderId="33" xfId="1" applyFont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 wrapText="1"/>
    </xf>
    <xf numFmtId="1" fontId="1" fillId="3" borderId="13" xfId="0" applyNumberFormat="1" applyFont="1" applyFill="1" applyBorder="1" applyAlignment="1">
      <alignment horizontal="center" vertical="center" wrapText="1"/>
    </xf>
    <xf numFmtId="164" fontId="1" fillId="3" borderId="38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64" fontId="3" fillId="0" borderId="44" xfId="1" applyNumberFormat="1" applyFont="1" applyBorder="1" applyAlignment="1">
      <alignment horizontal="center" vertical="center"/>
    </xf>
    <xf numFmtId="1" fontId="1" fillId="3" borderId="43" xfId="0" applyNumberFormat="1" applyFont="1" applyFill="1" applyBorder="1" applyAlignment="1">
      <alignment horizontal="center" vertical="center"/>
    </xf>
    <xf numFmtId="1" fontId="1" fillId="3" borderId="24" xfId="0" applyNumberFormat="1" applyFont="1" applyFill="1" applyBorder="1" applyAlignment="1">
      <alignment horizontal="center" vertical="center"/>
    </xf>
    <xf numFmtId="9" fontId="3" fillId="2" borderId="0" xfId="1" applyFont="1" applyFill="1" applyBorder="1" applyAlignment="1">
      <alignment horizontal="center" vertical="center"/>
    </xf>
    <xf numFmtId="9" fontId="1" fillId="2" borderId="0" xfId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1" fillId="3" borderId="1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164" fontId="0" fillId="0" borderId="1" xfId="1" applyNumberFormat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3" fillId="0" borderId="30" xfId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164" fontId="0" fillId="0" borderId="30" xfId="1" applyNumberFormat="1" applyFont="1" applyBorder="1" applyAlignment="1">
      <alignment horizontal="center"/>
    </xf>
    <xf numFmtId="164" fontId="0" fillId="0" borderId="33" xfId="1" applyNumberFormat="1" applyFont="1" applyBorder="1" applyAlignment="1">
      <alignment horizontal="center"/>
    </xf>
    <xf numFmtId="164" fontId="0" fillId="0" borderId="27" xfId="1" applyNumberFormat="1" applyFont="1" applyBorder="1" applyAlignment="1">
      <alignment horizontal="center"/>
    </xf>
    <xf numFmtId="164" fontId="3" fillId="0" borderId="47" xfId="1" applyNumberFormat="1" applyFont="1" applyBorder="1" applyAlignment="1">
      <alignment horizontal="center" vertical="center"/>
    </xf>
    <xf numFmtId="164" fontId="0" fillId="0" borderId="31" xfId="1" applyNumberFormat="1" applyFont="1" applyBorder="1" applyAlignment="1">
      <alignment horizontal="center"/>
    </xf>
    <xf numFmtId="164" fontId="0" fillId="0" borderId="32" xfId="1" applyNumberFormat="1" applyFont="1" applyBorder="1" applyAlignment="1">
      <alignment horizontal="center"/>
    </xf>
    <xf numFmtId="9" fontId="3" fillId="0" borderId="48" xfId="1" applyFont="1" applyBorder="1" applyAlignment="1">
      <alignment horizontal="center" vertical="center"/>
    </xf>
    <xf numFmtId="164" fontId="3" fillId="0" borderId="48" xfId="1" applyNumberFormat="1" applyFont="1" applyBorder="1" applyAlignment="1">
      <alignment horizontal="center" vertical="center"/>
    </xf>
    <xf numFmtId="9" fontId="0" fillId="0" borderId="9" xfId="1" applyFont="1" applyBorder="1" applyAlignment="1">
      <alignment horizontal="center"/>
    </xf>
    <xf numFmtId="9" fontId="0" fillId="0" borderId="30" xfId="1" applyFont="1" applyBorder="1" applyAlignment="1">
      <alignment horizontal="center"/>
    </xf>
    <xf numFmtId="164" fontId="0" fillId="0" borderId="26" xfId="1" applyNumberFormat="1" applyFont="1" applyBorder="1" applyAlignment="1">
      <alignment horizontal="center"/>
    </xf>
    <xf numFmtId="9" fontId="0" fillId="0" borderId="33" xfId="1" applyFont="1" applyBorder="1" applyAlignment="1">
      <alignment horizontal="center"/>
    </xf>
    <xf numFmtId="9" fontId="0" fillId="0" borderId="26" xfId="1" applyFont="1" applyBorder="1" applyAlignment="1">
      <alignment horizontal="center"/>
    </xf>
    <xf numFmtId="9" fontId="0" fillId="0" borderId="27" xfId="1" applyFont="1" applyBorder="1" applyAlignment="1">
      <alignment horizontal="center"/>
    </xf>
    <xf numFmtId="9" fontId="3" fillId="0" borderId="32" xfId="1" applyFont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/>
    </xf>
    <xf numFmtId="1" fontId="1" fillId="3" borderId="21" xfId="0" applyNumberFormat="1" applyFont="1" applyFill="1" applyBorder="1" applyAlignment="1">
      <alignment horizontal="center" vertical="center"/>
    </xf>
    <xf numFmtId="1" fontId="1" fillId="3" borderId="22" xfId="0" applyNumberFormat="1" applyFont="1" applyFill="1" applyBorder="1" applyAlignment="1">
      <alignment horizontal="center" vertical="center"/>
    </xf>
    <xf numFmtId="164" fontId="1" fillId="3" borderId="13" xfId="1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2" borderId="30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1" fontId="1" fillId="2" borderId="39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32" xfId="0" applyNumberFormat="1" applyFont="1" applyFill="1" applyBorder="1" applyAlignment="1">
      <alignment horizontal="center" vertical="center"/>
    </xf>
    <xf numFmtId="164" fontId="3" fillId="2" borderId="30" xfId="1" applyNumberFormat="1" applyFont="1" applyFill="1" applyBorder="1" applyAlignment="1">
      <alignment horizontal="center" vertical="center"/>
    </xf>
    <xf numFmtId="9" fontId="3" fillId="0" borderId="3" xfId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1" fillId="3" borderId="1" xfId="1" applyNumberFormat="1" applyFont="1" applyFill="1" applyBorder="1" applyAlignment="1">
      <alignment horizontal="center" vertical="center"/>
    </xf>
    <xf numFmtId="164" fontId="1" fillId="3" borderId="26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" fontId="1" fillId="0" borderId="4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 vertical="center"/>
    </xf>
    <xf numFmtId="1" fontId="1" fillId="0" borderId="41" xfId="0" applyNumberFormat="1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 vertical="center"/>
    </xf>
    <xf numFmtId="49" fontId="1" fillId="3" borderId="25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33" xfId="0" applyNumberFormat="1" applyFont="1" applyFill="1" applyBorder="1" applyAlignment="1">
      <alignment horizontal="center" vertical="center"/>
    </xf>
    <xf numFmtId="1" fontId="1" fillId="3" borderId="39" xfId="0" applyNumberFormat="1" applyFont="1" applyFill="1" applyBorder="1" applyAlignment="1">
      <alignment horizontal="center" vertical="center"/>
    </xf>
    <xf numFmtId="1" fontId="1" fillId="3" borderId="45" xfId="0" applyNumberFormat="1" applyFont="1" applyFill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2" borderId="45" xfId="0" applyNumberFormat="1" applyFont="1" applyFill="1" applyBorder="1" applyAlignment="1">
      <alignment horizontal="center" vertical="center"/>
    </xf>
    <xf numFmtId="1" fontId="1" fillId="0" borderId="45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164" fontId="1" fillId="3" borderId="0" xfId="1" applyNumberFormat="1" applyFont="1" applyFill="1" applyBorder="1" applyAlignment="1">
      <alignment horizontal="center" vertical="center"/>
    </xf>
    <xf numFmtId="164" fontId="1" fillId="3" borderId="53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26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37" xfId="0" applyNumberFormat="1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1" fontId="1" fillId="3" borderId="35" xfId="0" applyNumberFormat="1" applyFont="1" applyFill="1" applyBorder="1" applyAlignment="1">
      <alignment horizontal="center" vertical="center"/>
    </xf>
    <xf numFmtId="0" fontId="1" fillId="3" borderId="3" xfId="1" applyNumberFormat="1" applyFont="1" applyFill="1" applyBorder="1" applyAlignment="1">
      <alignment horizontal="center" vertical="center"/>
    </xf>
    <xf numFmtId="0" fontId="1" fillId="3" borderId="1" xfId="1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33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left" vertical="center"/>
    </xf>
    <xf numFmtId="49" fontId="1" fillId="2" borderId="19" xfId="0" applyNumberFormat="1" applyFont="1" applyFill="1" applyBorder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1" fillId="3" borderId="31" xfId="0" applyNumberFormat="1" applyFont="1" applyFill="1" applyBorder="1" applyAlignment="1">
      <alignment horizontal="center" vertical="center"/>
    </xf>
    <xf numFmtId="1" fontId="1" fillId="3" borderId="36" xfId="0" applyNumberFormat="1" applyFont="1" applyFill="1" applyBorder="1" applyAlignment="1">
      <alignment horizontal="center" vertical="center"/>
    </xf>
    <xf numFmtId="1" fontId="1" fillId="3" borderId="24" xfId="0" applyNumberFormat="1" applyFont="1" applyFill="1" applyBorder="1" applyAlignment="1">
      <alignment horizontal="center" vertical="center"/>
    </xf>
    <xf numFmtId="1" fontId="1" fillId="3" borderId="27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/>
    </xf>
    <xf numFmtId="1" fontId="3" fillId="3" borderId="23" xfId="0" applyNumberFormat="1" applyFont="1" applyFill="1" applyBorder="1" applyAlignment="1">
      <alignment horizontal="center" vertical="center"/>
    </xf>
    <xf numFmtId="1" fontId="3" fillId="3" borderId="51" xfId="0" applyNumberFormat="1" applyFont="1" applyFill="1" applyBorder="1" applyAlignment="1">
      <alignment horizontal="center" vertical="center"/>
    </xf>
    <xf numFmtId="1" fontId="1" fillId="3" borderId="51" xfId="0" applyNumberFormat="1" applyFont="1" applyFill="1" applyBorder="1" applyAlignment="1">
      <alignment horizontal="center" vertical="center"/>
    </xf>
    <xf numFmtId="1" fontId="1" fillId="3" borderId="25" xfId="0" applyNumberFormat="1" applyFont="1" applyFill="1" applyBorder="1" applyAlignment="1">
      <alignment horizontal="center" vertical="center"/>
    </xf>
    <xf numFmtId="1" fontId="1" fillId="3" borderId="20" xfId="0" applyNumberFormat="1" applyFont="1" applyFill="1" applyBorder="1" applyAlignment="1">
      <alignment horizontal="center" vertical="center"/>
    </xf>
    <xf numFmtId="1" fontId="1" fillId="3" borderId="21" xfId="0" applyNumberFormat="1" applyFont="1" applyFill="1" applyBorder="1" applyAlignment="1">
      <alignment horizontal="center" vertical="center"/>
    </xf>
    <xf numFmtId="1" fontId="1" fillId="3" borderId="2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" fontId="3" fillId="3" borderId="50" xfId="0" applyNumberFormat="1" applyFont="1" applyFill="1" applyBorder="1" applyAlignment="1">
      <alignment horizontal="center" vertical="center"/>
    </xf>
    <xf numFmtId="1" fontId="3" fillId="3" borderId="52" xfId="0" applyNumberFormat="1" applyFont="1" applyFill="1" applyBorder="1" applyAlignment="1">
      <alignment horizontal="center" vertical="center"/>
    </xf>
    <xf numFmtId="1" fontId="1" fillId="3" borderId="52" xfId="0" applyNumberFormat="1" applyFont="1" applyFill="1" applyBorder="1" applyAlignment="1">
      <alignment horizontal="center" vertical="center"/>
    </xf>
    <xf numFmtId="1" fontId="1" fillId="3" borderId="54" xfId="0" applyNumberFormat="1" applyFont="1" applyFill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38" xfId="0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left" vertical="center"/>
    </xf>
    <xf numFmtId="49" fontId="1" fillId="2" borderId="16" xfId="0" applyNumberFormat="1" applyFont="1" applyFill="1" applyBorder="1" applyAlignment="1">
      <alignment horizontal="left" vertical="center"/>
    </xf>
    <xf numFmtId="164" fontId="3" fillId="3" borderId="49" xfId="1" applyNumberFormat="1" applyFont="1" applyFill="1" applyBorder="1" applyAlignment="1">
      <alignment horizontal="center" vertical="center"/>
    </xf>
    <xf numFmtId="0" fontId="1" fillId="3" borderId="26" xfId="1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ilisateur" refreshedDate="44537.67006527778" createdVersion="3" refreshedVersion="3" minRefreshableVersion="3" recordCount="2168" xr:uid="{00000000-000A-0000-FFFF-FFFF00000000}">
  <cacheSource type="worksheet">
    <worksheetSource ref="B1:I2169" sheet="Agrégés"/>
  </cacheSource>
  <cacheFields count="23">
    <cacheField name="TZR" numFmtId="0">
      <sharedItems containsSemiMixedTypes="0" containsString="0" containsNumber="1" containsInteger="1" minValue="0" maxValue="1"/>
    </cacheField>
    <cacheField name="Cpt" numFmtId="0">
      <sharedItems containsSemiMixedTypes="0" containsString="0" containsNumber="1" containsInteger="1" minValue="1" maxValue="1"/>
    </cacheField>
    <cacheField name="Bureau de gestion" numFmtId="0">
      <sharedItems/>
    </cacheField>
    <cacheField name="Numen" numFmtId="0">
      <sharedItems/>
    </cacheField>
    <cacheField name="Civilité" numFmtId="0">
      <sharedItems/>
    </cacheField>
    <cacheField name="SEXE" numFmtId="0">
      <sharedItems count="2">
        <s v="H"/>
        <s v="F"/>
      </sharedItems>
    </cacheField>
    <cacheField name="Nom" numFmtId="0">
      <sharedItems/>
    </cacheField>
    <cacheField name="Prénom" numFmtId="0">
      <sharedItems/>
    </cacheField>
    <cacheField name="Date de naissance" numFmtId="14">
      <sharedItems containsSemiMixedTypes="0" containsNonDate="0" containsDate="1" containsString="0" minDate="1956-04-10T00:00:00" maxDate="1992-12-21T00:00:00"/>
    </cacheField>
    <cacheField name="Rendez-vous de carrière" numFmtId="0">
      <sharedItems count="3">
        <s v="1er RDV de carrière"/>
        <s v="2ème RDV de carrière"/>
        <s v="3ème RDV de carrière"/>
      </sharedItems>
    </cacheField>
    <cacheField name="Code corps" numFmtId="0">
      <sharedItems/>
    </cacheField>
    <cacheField name="Libellé corps" numFmtId="0">
      <sharedItems/>
    </cacheField>
    <cacheField name="Code grade" numFmtId="0">
      <sharedItems/>
    </cacheField>
    <cacheField name="Libellé grade" numFmtId="0">
      <sharedItems/>
    </cacheField>
    <cacheField name="GRADE" numFmtId="0">
      <sharedItems count="6">
        <s v="CERT CLN"/>
        <s v="PEPS CLN"/>
        <s v="PLP CLN"/>
        <s v="AGR CLN"/>
        <s v="CPE CLN"/>
        <s v="PSY CLN"/>
      </sharedItems>
    </cacheField>
    <cacheField name="Code discipline de recrutement" numFmtId="0">
      <sharedItems/>
    </cacheField>
    <cacheField name="Libellé discipline de recrutement " numFmtId="0">
      <sharedItems/>
    </cacheField>
    <cacheField name="Code discipline de poste" numFmtId="0">
      <sharedItems/>
    </cacheField>
    <cacheField name="Libellé discipline de poste" numFmtId="0">
      <sharedItems/>
    </cacheField>
    <cacheField name="J" numFmtId="0">
      <sharedItems/>
    </cacheField>
    <cacheField name="Libellé macrocampagne" numFmtId="0">
      <sharedItems/>
    </cacheField>
    <cacheField name="Appréciation de l’autorité finale" numFmtId="0">
      <sharedItems/>
    </cacheField>
    <cacheField name="EVAL" numFmtId="0">
      <sharedItems count="5">
        <s v="SAT"/>
        <s v="EXC"/>
        <s v="TS"/>
        <s v="NR"/>
        <s v="A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68">
  <r>
    <n v="1"/>
    <n v="1"/>
    <s v="PC1212"/>
    <s v="09E1334170AHD"/>
    <s v="M."/>
    <x v="0"/>
    <s v="MIGNOLET"/>
    <s v="ACHILLE"/>
    <d v="1985-12-03T00:00:00"/>
    <x v="0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Satisfaisant"/>
    <x v="0"/>
  </r>
  <r>
    <n v="1"/>
    <n v="1"/>
    <s v="PC1213"/>
    <s v="11E1275295SXP"/>
    <s v="M."/>
    <x v="0"/>
    <s v="GUERRERO"/>
    <s v="ADRIAN"/>
    <d v="1988-08-31T00:00:00"/>
    <x v="0"/>
    <s v="F00489"/>
    <s v="MEN-PROF CERT EDUC NATI"/>
    <s v="F01147"/>
    <s v="PROF CERT CLAS NORM"/>
    <x v="0"/>
    <s v="0426E"/>
    <s v="ESPAGNOL"/>
    <s v="-"/>
    <s v="-"/>
    <s v="2020_MC03_ACA09"/>
    <s v="03_Enseignants 2nd degré public (hors agrégés) - CPE - Documentalistes"/>
    <s v="Excellent"/>
    <x v="1"/>
  </r>
  <r>
    <n v="1"/>
    <n v="1"/>
    <s v="PS3243"/>
    <s v="09E1439365KWC"/>
    <s v="M."/>
    <x v="0"/>
    <s v="PICQUE"/>
    <s v="ADRIEN"/>
    <d v="1991-05-31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Très satisfaisant"/>
    <x v="2"/>
  </r>
  <r>
    <n v="1"/>
    <n v="1"/>
    <s v="PC1213"/>
    <s v="24E1041976EJA"/>
    <s v="Mme"/>
    <x v="1"/>
    <s v="ZAITOUN"/>
    <s v="AGNES"/>
    <d v="1981-03-28T00:00:00"/>
    <x v="1"/>
    <s v="F00489"/>
    <s v="MEN-PROF CERT EDUC NATI"/>
    <s v="F01147"/>
    <s v="PROF CERT CLAS NORM"/>
    <x v="0"/>
    <s v="0422E"/>
    <s v="ANGLAIS"/>
    <s v="-"/>
    <s v="-"/>
    <s v="2020_MC03_ACA09"/>
    <s v="03_Enseignants 2nd degré public (hors agrégés) - CPE - Documentalistes"/>
    <s v="Très satisfaisant"/>
    <x v="2"/>
  </r>
  <r>
    <n v="1"/>
    <n v="1"/>
    <s v="PC3249"/>
    <s v="09E1334122BVY"/>
    <s v="Mme"/>
    <x v="1"/>
    <s v="DEFER"/>
    <s v="AMBRE"/>
    <d v="1990-02-25T00:00:00"/>
    <x v="0"/>
    <s v="F00489"/>
    <s v="MEN-PROF CERT EDUC NATI"/>
    <s v="F01147"/>
    <s v="PROF CERT CLAS NORM"/>
    <x v="0"/>
    <s v="1000E"/>
    <s v="HIST GEO"/>
    <s v="-"/>
    <s v="-"/>
    <s v="2020_MC03_ACA09"/>
    <s v="03_Enseignants 2nd degré public (hors agrégés) - CPE - Documentalistes"/>
    <s v="Excellent"/>
    <x v="1"/>
  </r>
  <r>
    <n v="1"/>
    <n v="1"/>
    <s v="PC1211"/>
    <s v="09E0381574LUW"/>
    <s v="Mme"/>
    <x v="1"/>
    <s v="BEFVE"/>
    <s v="AMELIE"/>
    <d v="1975-10-27T00:00:00"/>
    <x v="0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Très satisfaisant"/>
    <x v="2"/>
  </r>
  <r>
    <n v="1"/>
    <n v="1"/>
    <s v="PP2233"/>
    <s v="09E1967439GJT"/>
    <s v="M."/>
    <x v="0"/>
    <s v="BORKOWSKI"/>
    <s v="ANDRE"/>
    <d v="1970-03-30T00:00:00"/>
    <x v="2"/>
    <s v="F00250"/>
    <s v="MEN-PROF LYCE PROF EDUC NATI"/>
    <s v="F00606"/>
    <s v="PROF LYCE PROF CLAS NORM"/>
    <x v="2"/>
    <s v="3100J"/>
    <s v="GC EQ.T.E"/>
    <s v="-"/>
    <s v="-"/>
    <s v="2020_MC03_ACA09"/>
    <s v="03_Enseignants 2nd degré public (hors agrégés) - CPE - Documentalistes"/>
    <s v="Très satisfaisant"/>
    <x v="2"/>
  </r>
  <r>
    <n v="1"/>
    <n v="1"/>
    <s v="PC2226"/>
    <s v="09E1226168UHD"/>
    <s v="Mme"/>
    <x v="1"/>
    <s v="SALVARY"/>
    <s v="AUDREY"/>
    <d v="1987-01-11T00:00:00"/>
    <x v="0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Excellent"/>
    <x v="1"/>
  </r>
  <r>
    <n v="1"/>
    <n v="1"/>
    <s v="PS3242"/>
    <s v="09E1334456CYC"/>
    <s v="Mme"/>
    <x v="1"/>
    <s v="DELMAS"/>
    <s v="AURELIE"/>
    <d v="1991-09-16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Satisfaisant"/>
    <x v="0"/>
  </r>
  <r>
    <n v="1"/>
    <n v="1"/>
    <s v="PC3240"/>
    <s v="09E0277622XGU"/>
    <s v="Mme"/>
    <x v="1"/>
    <s v="FROMENT"/>
    <s v="AURELIE"/>
    <d v="1978-03-01T00:00:00"/>
    <x v="1"/>
    <s v="F00489"/>
    <s v="MEN-PROF CERT EDUC NATI"/>
    <s v="F01147"/>
    <s v="PROF CERT CLAS NORM"/>
    <x v="0"/>
    <s v="1800E"/>
    <s v="ARTS PLAST"/>
    <s v="-"/>
    <s v="-"/>
    <s v="2020_MC03_ACA09"/>
    <s v="03_Enseignants 2nd degré public (hors agrégés) - CPE - Documentalistes"/>
    <s v="Satisfaisant"/>
    <x v="0"/>
  </r>
  <r>
    <n v="1"/>
    <n v="1"/>
    <s v="PS3237"/>
    <s v="09E1226133SGE"/>
    <s v="M."/>
    <x v="0"/>
    <s v="BECUE"/>
    <s v="BAPTISTE"/>
    <d v="1990-09-25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Satisfaisant"/>
    <x v="0"/>
  </r>
  <r>
    <n v="1"/>
    <n v="1"/>
    <s v="PA2222"/>
    <s v="09E1334064SDQ"/>
    <s v="M."/>
    <x v="0"/>
    <s v="LIZE"/>
    <s v="BENJAMIN"/>
    <d v="1988-07-28T00:00:00"/>
    <x v="0"/>
    <s v="F00505"/>
    <s v="MEN-PROF AGRE 2 DEGR EDUC NATI"/>
    <s v="F01181"/>
    <s v="PROF AGRE CLAS NORM"/>
    <x v="3"/>
    <s v="1300A"/>
    <s v="MATHEMATIQ"/>
    <s v="-"/>
    <s v="-"/>
    <s v="2020_MC04_ACA09"/>
    <s v="04_Agrégés 2nd degré public"/>
    <s v="Excellent"/>
    <x v="1"/>
  </r>
  <r>
    <n v="1"/>
    <n v="1"/>
    <s v="PC2223"/>
    <s v="09E1650016NMD"/>
    <s v="M."/>
    <x v="0"/>
    <s v="FORTIN"/>
    <s v="BENOIT"/>
    <d v="1985-08-21T00:00:00"/>
    <x v="0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Très satisfaisant"/>
    <x v="2"/>
  </r>
  <r>
    <n v="1"/>
    <n v="1"/>
    <s v="PC2231"/>
    <s v="16E1389874MMX"/>
    <s v="M."/>
    <x v="0"/>
    <s v="EVEREARE"/>
    <s v="BRUNO"/>
    <d v="1983-01-26T00:00:00"/>
    <x v="0"/>
    <s v="F00489"/>
    <s v="MEN-PROF CERT EDUC NATI"/>
    <s v="F01147"/>
    <s v="PROF CERT CLAS NORM"/>
    <x v="0"/>
    <s v="1600F"/>
    <s v="SC.VIE TER"/>
    <s v="-"/>
    <s v="-"/>
    <s v="2020_MC03_ACA09"/>
    <s v="03_Enseignants 2nd degré public (hors agrégés) - CPE - Documentalistes"/>
    <s v="Très satisfaisant"/>
    <x v="2"/>
  </r>
  <r>
    <n v="1"/>
    <n v="1"/>
    <s v="PA3235"/>
    <s v="18E0346024DBH"/>
    <s v="Mme"/>
    <x v="1"/>
    <s v="PETERSCHMITT"/>
    <s v="CAMILLE"/>
    <d v="1976-08-16T00:00:00"/>
    <x v="2"/>
    <s v="F00505"/>
    <s v="MEN-PROF AGRE 2 DEGR EDUC NATI"/>
    <s v="F01181"/>
    <s v="PROF AGRE CLAS NORM"/>
    <x v="3"/>
    <s v="0100A"/>
    <s v="PHILOSOPHI"/>
    <s v="-"/>
    <s v="-"/>
    <s v="2020_MC04_ACA09"/>
    <s v="04_Agrégés 2nd degré public"/>
    <s v="Excellent"/>
    <x v="1"/>
  </r>
  <r>
    <n v="1"/>
    <n v="1"/>
    <s v="PC1217"/>
    <s v="10E1394995CSP"/>
    <s v="Mme"/>
    <x v="1"/>
    <s v="MULLER"/>
    <s v="CAROLINE"/>
    <d v="1989-01-17T00:00:00"/>
    <x v="0"/>
    <s v="F00489"/>
    <s v="MEN-PROF CERT EDUC NATI"/>
    <s v="F01147"/>
    <s v="PROF CERT CLAS NORM"/>
    <x v="0"/>
    <s v="0426E"/>
    <s v="ESPAGNOL"/>
    <s v="-"/>
    <s v="-"/>
    <s v="2020_MC03_ACA09"/>
    <s v="03_Enseignants 2nd degré public (hors agrégés) - CPE - Documentalistes"/>
    <s v="Très satisfaisant"/>
    <x v="2"/>
  </r>
  <r>
    <n v="1"/>
    <n v="1"/>
    <s v="PC2230"/>
    <s v="09E1334669JDT"/>
    <s v="M."/>
    <x v="0"/>
    <s v="GODEFROY"/>
    <s v="CEDRIC"/>
    <d v="1991-03-21T00:00:00"/>
    <x v="0"/>
    <s v="F00489"/>
    <s v="MEN-PROF CERT EDUC NATI"/>
    <s v="F01147"/>
    <s v="PROF CERT CLAS NORM"/>
    <x v="0"/>
    <s v="1600F"/>
    <s v="SC.VIE TER"/>
    <s v="-"/>
    <s v="-"/>
    <s v="2020_MC03_ACA09"/>
    <s v="03_Enseignants 2nd degré public (hors agrégés) - CPE - Documentalistes"/>
    <s v="Excellent"/>
    <x v="1"/>
  </r>
  <r>
    <n v="1"/>
    <n v="1"/>
    <s v="PC2230"/>
    <s v="04E1190652ZKR"/>
    <s v="Mme"/>
    <x v="1"/>
    <s v="ANDRIEUX LACLAVETINE"/>
    <s v="CERISE"/>
    <d v="1982-02-22T00:00:00"/>
    <x v="0"/>
    <s v="F00489"/>
    <s v="MEN-PROF CERT EDUC NATI"/>
    <s v="F01147"/>
    <s v="PROF CERT CLAS NORM"/>
    <x v="0"/>
    <s v="1600F"/>
    <s v="SC.VIE TER"/>
    <s v="-"/>
    <s v="-"/>
    <s v="2020_MC03_ACA09"/>
    <s v="03_Enseignants 2nd degré public (hors agrégés) - CPE - Documentalistes"/>
    <s v="Satisfaisant"/>
    <x v="0"/>
  </r>
  <r>
    <n v="1"/>
    <n v="1"/>
    <s v="PP3246"/>
    <s v="09E1753983EBE"/>
    <s v="M."/>
    <x v="0"/>
    <s v="KARAGOUZOLAS"/>
    <s v="CHRISTOPHE"/>
    <d v="1972-02-09T00:00:00"/>
    <x v="1"/>
    <s v="F00250"/>
    <s v="MEN-PROF LYCE PROF EDUC NATI"/>
    <s v="F00606"/>
    <s v="PROF LYCE PROF CLAS NORM"/>
    <x v="2"/>
    <s v="8013J"/>
    <s v="ECO.GE.VEN"/>
    <s v="-"/>
    <s v="-"/>
    <s v="2020_MC03_ACA09"/>
    <s v="03_Enseignants 2nd degré public (hors agrégés) - CPE - Documentalistes"/>
    <s v="Très satisfaisant"/>
    <x v="2"/>
  </r>
  <r>
    <n v="1"/>
    <n v="1"/>
    <s v="PC2221"/>
    <s v="09E1333997SPR"/>
    <s v="M."/>
    <x v="0"/>
    <s v="EBERLE"/>
    <s v="CYRIL"/>
    <d v="1986-05-23T00:00:00"/>
    <x v="0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Très satisfaisant"/>
    <x v="2"/>
  </r>
  <r>
    <n v="1"/>
    <n v="1"/>
    <s v="PC2221"/>
    <s v="09E1650030FKX"/>
    <s v="M."/>
    <x v="0"/>
    <s v="LEMOINE"/>
    <s v="DAMIEN"/>
    <d v="1990-04-19T00:00:00"/>
    <x v="0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Satisfaisant"/>
    <x v="0"/>
  </r>
  <r>
    <n v="1"/>
    <n v="1"/>
    <s v="PA2228"/>
    <s v="01E0874103ECF"/>
    <s v="M."/>
    <x v="0"/>
    <s v="PARENT"/>
    <s v="DAMIEN"/>
    <d v="1983-05-02T00:00:00"/>
    <x v="1"/>
    <s v="F00505"/>
    <s v="MEN-PROF AGRE 2 DEGR EDUC NATI"/>
    <s v="F01181"/>
    <s v="PROF AGRE CLAS NORM"/>
    <x v="3"/>
    <s v="1500B"/>
    <s v="SC.PH.CHIM"/>
    <s v="L1500"/>
    <s v="PHY.CHIMIE"/>
    <s v="2020_MC04_ACA09"/>
    <s v="04_Agrégés 2nd degré public"/>
    <s v="Très satisfaisant"/>
    <x v="2"/>
  </r>
  <r>
    <n v="1"/>
    <n v="1"/>
    <s v="PP3246"/>
    <s v="25E1837383RRK"/>
    <s v="M."/>
    <x v="0"/>
    <s v="DESMONS"/>
    <s v="DAVID LUCIEN"/>
    <d v="1977-09-16T00:00:00"/>
    <x v="0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1"/>
    <n v="1"/>
    <s v="PC3249"/>
    <s v="09E1333953BFP"/>
    <s v="Mme"/>
    <x v="1"/>
    <s v="AMOSSE"/>
    <s v="DIANE"/>
    <d v="1988-06-29T00:00:00"/>
    <x v="0"/>
    <s v="F00489"/>
    <s v="MEN-PROF CERT EDUC NATI"/>
    <s v="F01147"/>
    <s v="PROF CERT CLAS NORM"/>
    <x v="0"/>
    <s v="1000E"/>
    <s v="HIST GEO"/>
    <s v="-"/>
    <s v="-"/>
    <s v="2020_MC03_ACA09"/>
    <s v="03_Enseignants 2nd degré public (hors agrégés) - CPE - Documentalistes"/>
    <s v="Très satisfaisant"/>
    <x v="2"/>
  </r>
  <r>
    <n v="1"/>
    <n v="1"/>
    <s v="PC1209"/>
    <s v="09E1334609ICQ"/>
    <s v="M."/>
    <x v="0"/>
    <s v="LANCRY"/>
    <s v="DIMITRI"/>
    <d v="1991-04-19T00:00:00"/>
    <x v="0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Très satisfaisant"/>
    <x v="2"/>
  </r>
  <r>
    <n v="1"/>
    <n v="1"/>
    <s v="-"/>
    <s v="20E0343889DXF"/>
    <s v="Mme"/>
    <x v="1"/>
    <s v="BRASSART"/>
    <s v="DOROTHEE"/>
    <d v="1978-06-16T00:00:00"/>
    <x v="2"/>
    <s v="F00505"/>
    <s v="MEN-PROF AGRE 2 DEGR EDUC NATI"/>
    <s v="F01181"/>
    <s v="PROF AGRE CLAS NORM"/>
    <x v="3"/>
    <s v="1000B"/>
    <s v="HISTOIRE"/>
    <s v="L1000"/>
    <s v="HIST. GEO."/>
    <s v="2020_MC04_ACA09"/>
    <s v="04_Agrégés 2nd degré public"/>
    <s v="Excellent"/>
    <x v="1"/>
  </r>
  <r>
    <n v="1"/>
    <n v="1"/>
    <s v="PC2221"/>
    <s v="08E0774959MVL"/>
    <s v="M."/>
    <x v="0"/>
    <s v="EL OUARDY"/>
    <s v="EL HASSAN"/>
    <d v="1975-11-05T00:00:00"/>
    <x v="0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Satisfaisant"/>
    <x v="0"/>
  </r>
  <r>
    <n v="1"/>
    <n v="1"/>
    <s v="PP2233"/>
    <s v="09E9860593CYL"/>
    <s v="M."/>
    <x v="0"/>
    <s v="AIT MOULAY"/>
    <s v="EL MOKHTAR"/>
    <d v="1970-01-01T00:00:00"/>
    <x v="2"/>
    <s v="F00250"/>
    <s v="MEN-PROF LYCE PROF EDUC NATI"/>
    <s v="F00606"/>
    <s v="PROF LYCE PROF CLAS NORM"/>
    <x v="2"/>
    <s v="4550J"/>
    <s v="G.M.MAINT"/>
    <s v="-"/>
    <s v="-"/>
    <s v="2020_MC03_ACA09"/>
    <s v="03_Enseignants 2nd degré public (hors agrégés) - CPE - Documentalistes"/>
    <s v="Très satisfaisant"/>
    <x v="2"/>
  </r>
  <r>
    <n v="1"/>
    <n v="1"/>
    <s v="PC2226"/>
    <s v="13E1361868XMV"/>
    <s v="Mme"/>
    <x v="1"/>
    <s v="BECHET"/>
    <s v="EMELINE"/>
    <d v="1989-08-20T00:00:00"/>
    <x v="0"/>
    <s v="F00489"/>
    <s v="MEN-PROF CERT EDUC NATI"/>
    <s v="F01147"/>
    <s v="PROF CERT CLAS NORM"/>
    <x v="0"/>
    <s v="1100E"/>
    <s v="SC.ECO.SOC"/>
    <s v="-"/>
    <s v="-"/>
    <s v="2020_MC03_ACA09"/>
    <s v="03_Enseignants 2nd degré public (hors agrégés) - CPE - Documentalistes"/>
    <s v="Très satisfaisant"/>
    <x v="2"/>
  </r>
  <r>
    <n v="1"/>
    <n v="1"/>
    <s v="PC2220"/>
    <s v="08E1303826VOG"/>
    <s v="M."/>
    <x v="0"/>
    <s v="AGAESSE"/>
    <s v="ERWAN"/>
    <d v="1989-05-25T00:00:00"/>
    <x v="0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Satisfaisant"/>
    <x v="0"/>
  </r>
  <r>
    <n v="1"/>
    <n v="1"/>
    <s v="PC2223"/>
    <s v="05E9822300EXD"/>
    <s v="M."/>
    <x v="0"/>
    <s v="COBIGO-BIHAVAN"/>
    <s v="ERWANN"/>
    <d v="1971-03-30T00:00:00"/>
    <x v="1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Très satisfaisant"/>
    <x v="2"/>
  </r>
  <r>
    <n v="1"/>
    <n v="1"/>
    <s v="PC3245"/>
    <s v="09E9960784WSF"/>
    <s v="M."/>
    <x v="0"/>
    <s v="VANOVERBERGHE"/>
    <s v="ETIENNE"/>
    <d v="1974-05-13T00:00:00"/>
    <x v="1"/>
    <s v="F00489"/>
    <s v="MEN-PROF CERT EDUC NATI"/>
    <s v="F01147"/>
    <s v="PROF CERT CLAS NORM"/>
    <x v="0"/>
    <s v="8010G"/>
    <s v="ECO.GE.MK"/>
    <s v="-"/>
    <s v="-"/>
    <s v="2020_MC03_ACA09"/>
    <s v="03_Enseignants 2nd degré public (hors agrégés) - CPE - Documentalistes"/>
    <s v="Satisfaisant"/>
    <x v="0"/>
  </r>
  <r>
    <n v="1"/>
    <n v="1"/>
    <s v="PP2224"/>
    <s v="20E0343947FVP"/>
    <s v="M."/>
    <x v="0"/>
    <s v="ADJABI"/>
    <s v="FARID"/>
    <d v="1976-09-18T00:00:00"/>
    <x v="2"/>
    <s v="F00250"/>
    <s v="MEN-PROF LYCE PROF EDUC NATI"/>
    <s v="F00606"/>
    <s v="PROF LYCE PROF CLAS NORM"/>
    <x v="2"/>
    <s v="1315J"/>
    <s v="MATH SC PH"/>
    <s v="-"/>
    <s v="-"/>
    <s v="2020_MC03_ACA09"/>
    <s v="03_Enseignants 2nd degré public (hors agrégés) - CPE - Documentalistes"/>
    <s v="Non renseigné"/>
    <x v="3"/>
  </r>
  <r>
    <n v="1"/>
    <n v="1"/>
    <s v="PS3243"/>
    <s v="09E1226296RSV"/>
    <s v="Mme"/>
    <x v="1"/>
    <s v="MILLE"/>
    <s v="FLORENCE"/>
    <d v="1986-04-24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Satisfaisant"/>
    <x v="0"/>
  </r>
  <r>
    <n v="1"/>
    <n v="1"/>
    <s v="PC2220"/>
    <s v="24E1470398LNW"/>
    <s v="M."/>
    <x v="0"/>
    <s v="MAILLARD"/>
    <s v="FRANCOIS-ALEXAN"/>
    <d v="1985-03-27T00:00:00"/>
    <x v="0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Très satisfaisant"/>
    <x v="2"/>
  </r>
  <r>
    <n v="1"/>
    <n v="1"/>
    <s v="PP2233"/>
    <s v="09E0487342VSM"/>
    <s v="M."/>
    <x v="0"/>
    <s v="DEFOSSEZ"/>
    <s v="FREDERIC"/>
    <d v="1980-06-26T00:00:00"/>
    <x v="1"/>
    <s v="F00250"/>
    <s v="MEN-PROF LYCE PROF EDUC NATI"/>
    <s v="F00606"/>
    <s v="PROF LYCE PROF CLAS NORM"/>
    <x v="2"/>
    <s v="4100J"/>
    <s v="G. M. CONS"/>
    <s v="-"/>
    <s v="-"/>
    <s v="2020_MC03_ACA09"/>
    <s v="03_Enseignants 2nd degré public (hors agrégés) - CPE - Documentalistes"/>
    <s v="Très satisfaisant"/>
    <x v="2"/>
  </r>
  <r>
    <n v="1"/>
    <n v="1"/>
    <s v="PA1213"/>
    <s v="10E1396392HHP"/>
    <s v="M."/>
    <x v="0"/>
    <s v="LABARTHE"/>
    <s v="GAUTHIER"/>
    <d v="1988-05-11T00:00:00"/>
    <x v="0"/>
    <s v="F00505"/>
    <s v="MEN-PROF AGRE 2 DEGR EDUC NATI"/>
    <s v="F01181"/>
    <s v="PROF AGRE CLAS NORM"/>
    <x v="3"/>
    <s v="0421A"/>
    <s v="ALLEMAND"/>
    <s v="L0421"/>
    <s v="ALLEMAND"/>
    <s v="2020_MC04_ACA09"/>
    <s v="04_Agrégés 2nd degré public"/>
    <s v="Très satisfaisant"/>
    <x v="2"/>
  </r>
  <r>
    <n v="1"/>
    <n v="1"/>
    <s v="PC1210"/>
    <s v="09E0909332XTB"/>
    <s v="Mme"/>
    <x v="1"/>
    <s v="TEIXEIRA"/>
    <s v="GEORGETTE"/>
    <d v="1986-01-22T00:00:00"/>
    <x v="0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Très satisfaisant"/>
    <x v="2"/>
  </r>
  <r>
    <n v="1"/>
    <n v="1"/>
    <s v="PC2220"/>
    <s v="09E1228035HSE"/>
    <s v="M."/>
    <x v="0"/>
    <s v="GRASSART"/>
    <s v="GUILLAUME"/>
    <d v="1989-11-01T00:00:00"/>
    <x v="0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A consolider"/>
    <x v="4"/>
  </r>
  <r>
    <n v="1"/>
    <n v="1"/>
    <s v="PC1210"/>
    <s v="09E1226253SOU"/>
    <s v="M."/>
    <x v="0"/>
    <s v="FOUQUART"/>
    <s v="GUILLAUME"/>
    <d v="1986-11-22T00:00:00"/>
    <x v="0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Très satisfaisant"/>
    <x v="2"/>
  </r>
  <r>
    <n v="1"/>
    <n v="1"/>
    <s v="PC1211"/>
    <s v="09E0487124NPU"/>
    <s v="Mme"/>
    <x v="1"/>
    <s v="TERNOIS"/>
    <s v="HELENE"/>
    <d v="1979-03-11T00:00:00"/>
    <x v="2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Excellent"/>
    <x v="1"/>
  </r>
  <r>
    <n v="1"/>
    <n v="1"/>
    <s v="PC1215"/>
    <s v="09E1865008PZC"/>
    <s v="Mme"/>
    <x v="1"/>
    <s v="MASSART-WALK"/>
    <s v="HELENE"/>
    <d v="1980-08-28T00:00:00"/>
    <x v="0"/>
    <s v="F00489"/>
    <s v="MEN-PROF CERT EDUC NATI"/>
    <s v="F01147"/>
    <s v="PROF CERT CLAS NORM"/>
    <x v="0"/>
    <s v="0422E"/>
    <s v="ANGLAIS"/>
    <s v="-"/>
    <s v="-"/>
    <s v="2020_MC03_ACA09"/>
    <s v="03_Enseignants 2nd degré public (hors agrégés) - CPE - Documentalistes"/>
    <s v="Très satisfaisant"/>
    <x v="2"/>
  </r>
  <r>
    <n v="1"/>
    <n v="1"/>
    <s v="PS3236"/>
    <s v="24E1362721SML"/>
    <s v="M."/>
    <x v="0"/>
    <s v="BACQ"/>
    <s v="JASON CHARLES"/>
    <d v="1990-07-28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Très satisfaisant"/>
    <x v="2"/>
  </r>
  <r>
    <n v="1"/>
    <n v="1"/>
    <s v="PC1215"/>
    <s v="62G0717618YKO"/>
    <s v="M."/>
    <x v="0"/>
    <s v="ANDRIEUX"/>
    <s v="JEAN-FRANCOIS"/>
    <d v="1978-10-30T00:00:00"/>
    <x v="1"/>
    <s v="F00489"/>
    <s v="MEN-PROF CERT EDUC NATI"/>
    <s v="F01147"/>
    <s v="PROF CERT CLAS NORM"/>
    <x v="0"/>
    <s v="0422E"/>
    <s v="ANGLAIS"/>
    <s v="-"/>
    <s v="-"/>
    <s v="2020_MC03_ACA09"/>
    <s v="03_Enseignants 2nd degré public (hors agrégés) - CPE - Documentalistes"/>
    <s v="Très satisfaisant"/>
    <x v="2"/>
  </r>
  <r>
    <n v="1"/>
    <n v="1"/>
    <s v="PS3243"/>
    <s v="09E1334454OWB"/>
    <s v="M."/>
    <x v="0"/>
    <s v="DECKERT"/>
    <s v="JEFFERSON"/>
    <d v="1989-12-02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Excellent"/>
    <x v="1"/>
  </r>
  <r>
    <n v="1"/>
    <n v="1"/>
    <s v="PS3236"/>
    <s v="12E0450938PSM"/>
    <s v="Mme"/>
    <x v="1"/>
    <s v="BLOSSE"/>
    <s v="JENNIFER"/>
    <d v="1981-03-24T00:00:00"/>
    <x v="2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Excellent"/>
    <x v="1"/>
  </r>
  <r>
    <n v="1"/>
    <n v="1"/>
    <s v="PC1218"/>
    <s v="09E0805719XXT"/>
    <s v="M."/>
    <x v="0"/>
    <s v="GARITTE"/>
    <s v="JEROME"/>
    <d v="1974-05-20T00:00:00"/>
    <x v="0"/>
    <s v="F00489"/>
    <s v="MEN-PROF CERT EDUC NATI"/>
    <s v="F01147"/>
    <s v="PROF CERT CLAS NORM"/>
    <x v="0"/>
    <s v="0600E"/>
    <s v="LSF"/>
    <s v="-"/>
    <s v="-"/>
    <s v="2020_MC03_ACA09"/>
    <s v="03_Enseignants 2nd degré public (hors agrégés) - CPE - Documentalistes"/>
    <s v="Satisfaisant"/>
    <x v="0"/>
  </r>
  <r>
    <n v="1"/>
    <n v="1"/>
    <s v="PC3249"/>
    <s v="24E1149763MUC"/>
    <s v="M."/>
    <x v="0"/>
    <s v="GOLYGOWSKI"/>
    <s v="JIMMY"/>
    <d v="1983-04-02T00:00:00"/>
    <x v="0"/>
    <s v="F00489"/>
    <s v="MEN-PROF CERT EDUC NATI"/>
    <s v="F01147"/>
    <s v="PROF CERT CLAS NORM"/>
    <x v="0"/>
    <s v="1000E"/>
    <s v="HIST GEO"/>
    <s v="-"/>
    <s v="-"/>
    <s v="2020_MC03_ACA09"/>
    <s v="03_Enseignants 2nd degré public (hors agrégés) - CPE - Documentalistes"/>
    <s v="Très satisfaisant"/>
    <x v="2"/>
  </r>
  <r>
    <n v="1"/>
    <n v="1"/>
    <s v="PC1219"/>
    <s v="19E1358694FAA"/>
    <s v="M."/>
    <x v="0"/>
    <s v="PERROT"/>
    <s v="JOHANN"/>
    <d v="1971-07-03T00:00:00"/>
    <x v="0"/>
    <s v="F00489"/>
    <s v="MEN-PROF CERT EDUC NATI"/>
    <s v="F01147"/>
    <s v="PROF CERT CLAS NORM"/>
    <x v="0"/>
    <s v="0421E"/>
    <s v="ALLEMAND"/>
    <s v="-"/>
    <s v="-"/>
    <s v="2020_MC03_ACA09"/>
    <s v="03_Enseignants 2nd degré public (hors agrégés) - CPE - Documentalistes"/>
    <s v="Satisfaisant"/>
    <x v="0"/>
  </r>
  <r>
    <n v="1"/>
    <n v="1"/>
    <s v="PS3242"/>
    <s v="09E1334451WRK"/>
    <s v="M."/>
    <x v="0"/>
    <s v="CHAMAND"/>
    <s v="JONATHAN"/>
    <d v="1990-04-02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Satisfaisant"/>
    <x v="0"/>
  </r>
  <r>
    <n v="1"/>
    <n v="1"/>
    <s v="PC2221"/>
    <s v="09E1334070CHP"/>
    <s v="Mme"/>
    <x v="1"/>
    <s v="POURCHET"/>
    <s v="JULIA"/>
    <d v="1986-02-04T00:00:00"/>
    <x v="0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Très satisfaisant"/>
    <x v="2"/>
  </r>
  <r>
    <n v="1"/>
    <n v="1"/>
    <s v="PC3248"/>
    <s v="11E1380876LJP"/>
    <s v="M."/>
    <x v="0"/>
    <s v="ASCOLA"/>
    <s v="JULIAN"/>
    <d v="1991-05-21T00:00:00"/>
    <x v="0"/>
    <s v="F00489"/>
    <s v="MEN-PROF CERT EDUC NATI"/>
    <s v="F01147"/>
    <s v="PROF CERT CLAS NORM"/>
    <x v="0"/>
    <s v="1000E"/>
    <s v="HIST GEO"/>
    <s v="-"/>
    <s v="-"/>
    <s v="2020_MC03_ACA09"/>
    <s v="03_Enseignants 2nd degré public (hors agrégés) - CPE - Documentalistes"/>
    <s v="Très satisfaisant"/>
    <x v="2"/>
  </r>
  <r>
    <n v="1"/>
    <n v="1"/>
    <s v="PA1216"/>
    <s v="09E0277261FBG"/>
    <s v="Mme"/>
    <x v="1"/>
    <s v="DEPRIESTER"/>
    <s v="JULIE"/>
    <d v="1981-06-28T00:00:00"/>
    <x v="2"/>
    <s v="F00505"/>
    <s v="MEN-PROF AGRE 2 DEGR EDUC NATI"/>
    <s v="F01181"/>
    <s v="PROF AGRE CLAS NORM"/>
    <x v="3"/>
    <s v="0422A"/>
    <s v="ANGLAIS"/>
    <s v="-"/>
    <s v="-"/>
    <s v="2020_MC04_ACA09"/>
    <s v="04_Agrégés 2nd degré public"/>
    <s v="Excellent"/>
    <x v="1"/>
  </r>
  <r>
    <n v="1"/>
    <n v="1"/>
    <s v="PS3243"/>
    <s v="09E1334487NND"/>
    <s v="M."/>
    <x v="0"/>
    <s v="WILLO"/>
    <s v="JULIEN"/>
    <d v="1991-10-21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Très satisfaisant"/>
    <x v="2"/>
  </r>
  <r>
    <n v="1"/>
    <n v="1"/>
    <s v="PC1218"/>
    <s v="09E1228176ABJ"/>
    <s v="Mme"/>
    <x v="1"/>
    <s v="CAVAREC"/>
    <s v="JUSTINE"/>
    <d v="1989-11-28T00:00:00"/>
    <x v="0"/>
    <s v="F00489"/>
    <s v="MEN-PROF CERT EDUC NATI"/>
    <s v="F01147"/>
    <s v="PROF CERT CLAS NORM"/>
    <x v="0"/>
    <s v="0426E"/>
    <s v="ESPAGNOL"/>
    <s v="-"/>
    <s v="-"/>
    <s v="2020_MC03_ACA09"/>
    <s v="03_Enseignants 2nd degré public (hors agrégés) - CPE - Documentalistes"/>
    <s v="Satisfaisant"/>
    <x v="0"/>
  </r>
  <r>
    <n v="1"/>
    <n v="1"/>
    <s v="PC1209"/>
    <s v="09E0910547ZXL"/>
    <s v="Mme"/>
    <x v="1"/>
    <s v="CROISY"/>
    <s v="KARINE"/>
    <d v="1975-11-27T00:00:00"/>
    <x v="0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Très satisfaisant"/>
    <x v="2"/>
  </r>
  <r>
    <n v="1"/>
    <n v="1"/>
    <s v="-"/>
    <s v="62G0214536HFS"/>
    <s v="M."/>
    <x v="0"/>
    <s v="POUTRAIN"/>
    <s v="KELLIG"/>
    <d v="1974-08-19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1"/>
    <n v="1"/>
    <s v="PA1213"/>
    <s v="11E0965814KSL"/>
    <s v="Mme"/>
    <x v="1"/>
    <s v="STEPHAN"/>
    <s v="LEA"/>
    <d v="1982-09-03T00:00:00"/>
    <x v="0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Non renseigné"/>
    <x v="3"/>
  </r>
  <r>
    <n v="1"/>
    <n v="1"/>
    <s v="PC3247"/>
    <s v="09E1120360CNN"/>
    <s v="M."/>
    <x v="0"/>
    <s v="NEFNAF"/>
    <s v="MALIK"/>
    <d v="1987-12-14T00:00:00"/>
    <x v="0"/>
    <s v="F00489"/>
    <s v="MEN-PROF CERT EDUC NATI"/>
    <s v="F01147"/>
    <s v="PROF CERT CLAS NORM"/>
    <x v="0"/>
    <s v="1000E"/>
    <s v="HIST GEO"/>
    <s v="-"/>
    <s v="-"/>
    <s v="2020_MC03_ACA09"/>
    <s v="03_Enseignants 2nd degré public (hors agrégés) - CPE - Documentalistes"/>
    <s v="Excellent"/>
    <x v="1"/>
  </r>
  <r>
    <n v="1"/>
    <n v="1"/>
    <s v="PP1207"/>
    <s v="09E0695482BDY"/>
    <s v="Mme"/>
    <x v="1"/>
    <s v="MESSAOUDI"/>
    <s v="MALIKA"/>
    <d v="1977-10-06T00:00:00"/>
    <x v="1"/>
    <s v="F00250"/>
    <s v="MEN-PROF LYCE PROF EDUC NATI"/>
    <s v="F00606"/>
    <s v="PROF LYCE PROF CLAS NORM"/>
    <x v="2"/>
    <s v="0210J"/>
    <s v="LET HIST G"/>
    <s v="-"/>
    <s v="-"/>
    <s v="2020_MC03_ACA09"/>
    <s v="03_Enseignants 2nd degré public (hors agrégés) - CPE - Documentalistes"/>
    <s v="Très satisfaisant"/>
    <x v="2"/>
  </r>
  <r>
    <n v="1"/>
    <n v="1"/>
    <s v="PC1217"/>
    <s v="04E0877076PAM"/>
    <s v="Mme"/>
    <x v="1"/>
    <s v="LAGRUE"/>
    <s v="MARGAUX"/>
    <d v="1987-05-20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Non renseigné"/>
    <x v="3"/>
  </r>
  <r>
    <n v="1"/>
    <n v="1"/>
    <s v="PC1210"/>
    <s v="09E1226477WJU"/>
    <s v="Mme"/>
    <x v="1"/>
    <s v="BEAUMONT"/>
    <s v="MARIANNE"/>
    <d v="1989-08-15T00:00:00"/>
    <x v="0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Satisfaisant"/>
    <x v="0"/>
  </r>
  <r>
    <n v="1"/>
    <n v="1"/>
    <s v="PC1209"/>
    <s v="01E1181858ETB"/>
    <s v="Mme"/>
    <x v="1"/>
    <s v="CROISY"/>
    <s v="MARION"/>
    <d v="1983-06-17T00:00:00"/>
    <x v="0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Très satisfaisant"/>
    <x v="2"/>
  </r>
  <r>
    <n v="1"/>
    <n v="1"/>
    <s v="PC1206"/>
    <s v="09E1011004BCY"/>
    <s v="Mme"/>
    <x v="1"/>
    <s v="T HOOFT"/>
    <s v="MARION"/>
    <d v="1986-10-20T00:00:00"/>
    <x v="0"/>
    <s v="F00489"/>
    <s v="MEN-PROF CERT EDUC NATI"/>
    <s v="F01147"/>
    <s v="PROF CERT CLAS NORM"/>
    <x v="0"/>
    <s v="1700E"/>
    <s v="EDUC MUSIC"/>
    <s v="-"/>
    <s v="-"/>
    <s v="2020_MC03_ACA09"/>
    <s v="03_Enseignants 2nd degré public (hors agrégés) - CPE - Documentalistes"/>
    <s v="Très satisfaisant"/>
    <x v="2"/>
  </r>
  <r>
    <n v="1"/>
    <n v="1"/>
    <s v="PC2223"/>
    <s v="29E0352131UFH"/>
    <s v="Mme"/>
    <x v="1"/>
    <s v="GODIN"/>
    <s v="MARJORY"/>
    <d v="1973-10-18T00:00:00"/>
    <x v="1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Très satisfaisant"/>
    <x v="2"/>
  </r>
  <r>
    <n v="1"/>
    <n v="1"/>
    <s v="PC1217"/>
    <s v="09E0695259ZDH"/>
    <s v="Mme"/>
    <x v="1"/>
    <s v="DUBOIS"/>
    <s v="MARYSE"/>
    <d v="1982-04-08T00:00:00"/>
    <x v="1"/>
    <s v="F00489"/>
    <s v="MEN-PROF CERT EDUC NATI"/>
    <s v="F01147"/>
    <s v="PROF CERT CLAS NORM"/>
    <x v="0"/>
    <s v="0431E"/>
    <s v="NEERLANDAI"/>
    <s v="-"/>
    <s v="-"/>
    <s v="2020_MC03_ACA09"/>
    <s v="03_Enseignants 2nd degré public (hors agrégés) - CPE - Documentalistes"/>
    <s v="Non renseigné"/>
    <x v="3"/>
  </r>
  <r>
    <n v="1"/>
    <n v="1"/>
    <s v="PS3243"/>
    <s v="09E1334468FCC"/>
    <s v="M."/>
    <x v="0"/>
    <s v="LAMOUR"/>
    <s v="MATTHIEU"/>
    <d v="1990-02-02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Excellent"/>
    <x v="1"/>
  </r>
  <r>
    <n v="1"/>
    <n v="1"/>
    <s v="PP1207"/>
    <s v="09E1014974DVH"/>
    <s v="M."/>
    <x v="0"/>
    <s v="NOUI"/>
    <s v="MEHDI"/>
    <d v="1989-03-30T00:00:00"/>
    <x v="0"/>
    <s v="F00250"/>
    <s v="MEN-PROF LYCE PROF EDUC NATI"/>
    <s v="F00606"/>
    <s v="PROF LYCE PROF CLAS NORM"/>
    <x v="2"/>
    <s v="0210J"/>
    <s v="LET HIST G"/>
    <s v="-"/>
    <s v="-"/>
    <s v="2020_MC03_ACA09"/>
    <s v="03_Enseignants 2nd degré public (hors agrégés) - CPE - Documentalistes"/>
    <s v="Très satisfaisant"/>
    <x v="2"/>
  </r>
  <r>
    <n v="1"/>
    <n v="1"/>
    <s v="PP2233"/>
    <s v="09E0593013GVE"/>
    <s v="M."/>
    <x v="0"/>
    <s v="BAHRI"/>
    <s v="MICHEL"/>
    <d v="1979-02-09T00:00:00"/>
    <x v="0"/>
    <s v="F00250"/>
    <s v="MEN-PROF LYCE PROF EDUC NATI"/>
    <s v="F00606"/>
    <s v="PROF LYCE PROF CLAS NORM"/>
    <x v="2"/>
    <s v="3025J"/>
    <s v="CARRELAGE"/>
    <s v="P3025"/>
    <s v="CARRELAGE"/>
    <s v="2020_MC03_ACA09"/>
    <s v="03_Enseignants 2nd degré public (hors agrégés) - CPE - Documentalistes"/>
    <s v="Satisfaisant"/>
    <x v="0"/>
  </r>
  <r>
    <n v="1"/>
    <n v="1"/>
    <s v="PS3243"/>
    <s v="09E0173989FTJ"/>
    <s v="M."/>
    <x v="0"/>
    <s v="DEBOUDT"/>
    <s v="MICKAEL"/>
    <d v="1976-03-29T00:00:00"/>
    <x v="2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Très satisfaisant"/>
    <x v="2"/>
  </r>
  <r>
    <n v="1"/>
    <n v="1"/>
    <s v="PP2233"/>
    <s v="24E0506814BKN"/>
    <s v="M."/>
    <x v="0"/>
    <s v="POIGNANT"/>
    <s v="MICKAEL"/>
    <d v="1978-11-01T00:00:00"/>
    <x v="2"/>
    <s v="F00250"/>
    <s v="MEN-PROF LYCE PROF EDUC NATI"/>
    <s v="F00606"/>
    <s v="PROF LYCE PROF CLAS NORM"/>
    <x v="2"/>
    <s v="4200J"/>
    <s v="G. MEC.PRO"/>
    <s v="-"/>
    <s v="-"/>
    <s v="2020_MC03_ACA09"/>
    <s v="03_Enseignants 2nd degré public (hors agrégés) - CPE - Documentalistes"/>
    <s v="Très satisfaisant"/>
    <x v="2"/>
  </r>
  <r>
    <n v="1"/>
    <n v="1"/>
    <s v="PC1218"/>
    <s v="14P1221066FGJ"/>
    <s v="M."/>
    <x v="0"/>
    <s v="COLCY"/>
    <s v="NATHAN"/>
    <d v="1983-07-12T00:00:00"/>
    <x v="0"/>
    <s v="F00489"/>
    <s v="MEN-PROF CERT EDUC NATI"/>
    <s v="F01147"/>
    <s v="PROF CERT CLAS NORM"/>
    <x v="0"/>
    <s v="0422E"/>
    <s v="ANGLAIS"/>
    <s v="-"/>
    <s v="-"/>
    <s v="2020_MC03_ACA09"/>
    <s v="03_Enseignants 2nd degré public (hors agrégés) - CPE - Documentalistes"/>
    <s v="Satisfaisant"/>
    <x v="0"/>
  </r>
  <r>
    <n v="1"/>
    <n v="1"/>
    <s v="PS3237"/>
    <s v="08E1296534RAY"/>
    <s v="M."/>
    <x v="0"/>
    <s v="KIOULOU"/>
    <s v="NICOLAS"/>
    <d v="1989-09-01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Non renseigné"/>
    <x v="3"/>
  </r>
  <r>
    <n v="1"/>
    <n v="1"/>
    <s v="PC2231"/>
    <s v="09E1120149RNC"/>
    <s v="M."/>
    <x v="0"/>
    <s v="CAPPEL"/>
    <s v="NICOLAS"/>
    <d v="1984-09-08T00:00:00"/>
    <x v="0"/>
    <s v="F00489"/>
    <s v="MEN-PROF CERT EDUC NATI"/>
    <s v="F01147"/>
    <s v="PROF CERT CLAS NORM"/>
    <x v="0"/>
    <s v="1600F"/>
    <s v="SC.VIE TER"/>
    <s v="-"/>
    <s v="-"/>
    <s v="2020_MC03_ACA09"/>
    <s v="03_Enseignants 2nd degré public (hors agrégés) - CPE - Documentalistes"/>
    <s v="Très satisfaisant"/>
    <x v="2"/>
  </r>
  <r>
    <n v="1"/>
    <n v="1"/>
    <s v="PS3243"/>
    <s v="09E1334446WDM"/>
    <s v="Mme"/>
    <x v="1"/>
    <s v="BOMY"/>
    <s v="NOEMIE"/>
    <d v="1991-11-30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Satisfaisant"/>
    <x v="0"/>
  </r>
  <r>
    <n v="1"/>
    <n v="1"/>
    <s v="PP3245"/>
    <s v="09E1755492VQG"/>
    <s v="Mme"/>
    <x v="1"/>
    <s v="HENNION"/>
    <s v="OLIVIA"/>
    <d v="1982-02-02T00:00:00"/>
    <x v="0"/>
    <s v="F00250"/>
    <s v="MEN-PROF LYCE PROF EDUC NATI"/>
    <s v="F00606"/>
    <s v="PROF LYCE PROF CLAS NORM"/>
    <x v="2"/>
    <s v="8013J"/>
    <s v="ECO.GE.VEN"/>
    <s v="-"/>
    <s v="-"/>
    <s v="2020_MC03_ACA09"/>
    <s v="03_Enseignants 2nd degré public (hors agrégés) - CPE - Documentalistes"/>
    <s v="Très satisfaisant"/>
    <x v="2"/>
  </r>
  <r>
    <n v="1"/>
    <n v="1"/>
    <s v="PS3237"/>
    <s v="21E1366493WBK"/>
    <s v="Mme"/>
    <x v="1"/>
    <s v="WILLO"/>
    <s v="PAULINE"/>
    <d v="1989-09-15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Très satisfaisant"/>
    <x v="2"/>
  </r>
  <r>
    <n v="1"/>
    <n v="1"/>
    <s v="PC1212"/>
    <s v="19E1562414HJM"/>
    <s v="M."/>
    <x v="0"/>
    <s v="GAMACHE"/>
    <s v="PIERRE-EDOUARD"/>
    <d v="1983-11-06T00:00:00"/>
    <x v="0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Très satisfaisant"/>
    <x v="2"/>
  </r>
  <r>
    <n v="1"/>
    <n v="1"/>
    <s v="PA2220"/>
    <s v="09E1336453GFM"/>
    <s v="M."/>
    <x v="0"/>
    <s v="COLIN"/>
    <s v="PIERRE-LOUIS"/>
    <d v="1988-11-14T00:00:00"/>
    <x v="0"/>
    <s v="F00505"/>
    <s v="MEN-PROF AGRE 2 DEGR EDUC NATI"/>
    <s v="F01181"/>
    <s v="PROF AGRE CLAS NORM"/>
    <x v="3"/>
    <s v="1300A"/>
    <s v="MATHEMATIQ"/>
    <s v="-"/>
    <s v="-"/>
    <s v="2020_MC04_ACA09"/>
    <s v="04_Agrégés 2nd degré public"/>
    <s v="Très satisfaisant"/>
    <x v="2"/>
  </r>
  <r>
    <n v="1"/>
    <n v="1"/>
    <s v="PC1212"/>
    <s v="09E1439469AMH"/>
    <s v="M."/>
    <x v="0"/>
    <s v="RETAUX"/>
    <s v="RENAUD"/>
    <d v="1992-04-17T00:00:00"/>
    <x v="0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Très satisfaisant"/>
    <x v="2"/>
  </r>
  <r>
    <n v="1"/>
    <n v="1"/>
    <s v="PC1209"/>
    <s v="09E1227780IKE"/>
    <s v="M."/>
    <x v="0"/>
    <s v="GAUTHIER"/>
    <s v="RODOLPHE"/>
    <d v="1983-04-15T00:00:00"/>
    <x v="0"/>
    <s v="F00489"/>
    <s v="MEN-PROF CERT EDUC NATI"/>
    <s v="F01147"/>
    <s v="PROF CERT CLAS NORM"/>
    <x v="0"/>
    <s v="0202E"/>
    <s v="LET MODERN"/>
    <s v="L0202"/>
    <s v="LET MODERN"/>
    <s v="2020_MC07_ACA09"/>
    <s v="07_Agents sous autorité recteur"/>
    <s v="Non renseigné"/>
    <x v="3"/>
  </r>
  <r>
    <n v="1"/>
    <n v="1"/>
    <s v="-"/>
    <s v="20E0651767HUS"/>
    <s v="Mme"/>
    <x v="1"/>
    <s v="GAUCHET"/>
    <s v="SANDRINE"/>
    <d v="1983-10-29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Satisfaisant"/>
    <x v="0"/>
  </r>
  <r>
    <n v="1"/>
    <n v="1"/>
    <s v="PP3235"/>
    <s v="24E1791557WPM"/>
    <s v="Mme"/>
    <x v="1"/>
    <s v="CHABOU"/>
    <s v="SARRAE"/>
    <d v="1983-09-01T00:00:00"/>
    <x v="0"/>
    <s v="F00250"/>
    <s v="MEN-PROF LYCE PROF EDUC NATI"/>
    <s v="F00606"/>
    <s v="PROF LYCE PROF CLAS NORM"/>
    <x v="2"/>
    <s v="7300J"/>
    <s v="S.T.M.S."/>
    <s v="P7300"/>
    <s v="SC.TEC.MED"/>
    <s v="2020_MC03_ACA09"/>
    <s v="03_Enseignants 2nd degré public (hors agrégés) - CPE - Documentalistes"/>
    <s v="Très satisfaisant"/>
    <x v="2"/>
  </r>
  <r>
    <n v="1"/>
    <n v="1"/>
    <s v="PP3239"/>
    <s v="28E1133571GPL"/>
    <s v="M."/>
    <x v="0"/>
    <s v="RODE"/>
    <s v="SEBASTIEN"/>
    <d v="1986-05-31T00:00:00"/>
    <x v="0"/>
    <s v="F00250"/>
    <s v="MEN-PROF LYCE PROF EDUC NATI"/>
    <s v="F00606"/>
    <s v="PROF LYCE PROF CLAS NORM"/>
    <x v="2"/>
    <s v="0222J"/>
    <s v="ANG.LETTRE"/>
    <s v="-"/>
    <s v="-"/>
    <s v="2020_MC03_ACA09"/>
    <s v="03_Enseignants 2nd degré public (hors agrégés) - CPE - Documentalistes"/>
    <s v="Non renseigné"/>
    <x v="3"/>
  </r>
  <r>
    <n v="1"/>
    <n v="1"/>
    <s v="PC1211"/>
    <s v="09E1331593FDI"/>
    <s v="M."/>
    <x v="0"/>
    <s v="DEBEIRE"/>
    <s v="SEBASTIEN"/>
    <d v="1990-10-07T00:00:00"/>
    <x v="0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Excellent"/>
    <x v="1"/>
  </r>
  <r>
    <n v="1"/>
    <n v="1"/>
    <s v="PC3235"/>
    <s v="09E0797705MDY"/>
    <s v="Mme"/>
    <x v="1"/>
    <s v="BOUDINA"/>
    <s v="SOUAD"/>
    <d v="1964-04-23T00:00:00"/>
    <x v="2"/>
    <s v="F00489"/>
    <s v="MEN-PROF CERT EDUC NATI"/>
    <s v="F01147"/>
    <s v="PROF CERT CLAS NORM"/>
    <x v="0"/>
    <s v="7300E"/>
    <s v="SC.TEC.M.S"/>
    <s v="-"/>
    <s v="-"/>
    <s v="2020_MC03_ACA09"/>
    <s v="03_Enseignants 2nd degré public (hors agrégés) - CPE - Documentalistes"/>
    <s v="Non renseigné"/>
    <x v="3"/>
  </r>
  <r>
    <n v="1"/>
    <n v="1"/>
    <s v="PC1209"/>
    <s v="09E1120118LXT"/>
    <s v="Mme"/>
    <x v="1"/>
    <s v="DE BACKER"/>
    <s v="STEPHANIE"/>
    <d v="1986-03-28T00:00:00"/>
    <x v="0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Excellent"/>
    <x v="1"/>
  </r>
  <r>
    <n v="1"/>
    <n v="1"/>
    <s v="PS3237"/>
    <s v="09E1332709RYO"/>
    <s v="M."/>
    <x v="0"/>
    <s v="ALTAVILLA"/>
    <s v="TONY"/>
    <d v="1989-03-08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Très satisfaisant"/>
    <x v="2"/>
  </r>
  <r>
    <n v="1"/>
    <n v="1"/>
    <s v="PA2225"/>
    <s v="14E9938239NUD"/>
    <s v="M."/>
    <x v="0"/>
    <s v="BARON"/>
    <s v="TONY"/>
    <d v="1971-10-13T00:00:00"/>
    <x v="2"/>
    <s v="F00505"/>
    <s v="MEN-PROF AGRE 2 DEGR EDUC NATI"/>
    <s v="F01181"/>
    <s v="PROF AGRE CLAS NORM"/>
    <x v="3"/>
    <s v="1414A"/>
    <s v="SII.ING.ME"/>
    <s v="L1414"/>
    <s v="SII.ING.ME"/>
    <s v="2020_MC04_ACA09"/>
    <s v="04_Agrégés 2nd degré public"/>
    <s v="Très satisfaisant"/>
    <x v="2"/>
  </r>
  <r>
    <n v="1"/>
    <n v="1"/>
    <s v="PC1213"/>
    <s v="09E0700371QRZ"/>
    <s v="Mme"/>
    <x v="1"/>
    <s v="LEONE"/>
    <s v="VERANGELA"/>
    <d v="1971-08-24T00:00:00"/>
    <x v="0"/>
    <s v="F00489"/>
    <s v="MEN-PROF CERT EDUC NATI"/>
    <s v="F01147"/>
    <s v="PROF CERT CLAS NORM"/>
    <x v="0"/>
    <s v="0429E"/>
    <s v="ITALIEN"/>
    <s v="-"/>
    <s v="-"/>
    <s v="2020_MC03_ACA09"/>
    <s v="03_Enseignants 2nd degré public (hors agrégés) - CPE - Documentalistes"/>
    <s v="Satisfaisant"/>
    <x v="0"/>
  </r>
  <r>
    <n v="1"/>
    <n v="1"/>
    <s v="PC2223"/>
    <s v="09E0174172SGK"/>
    <s v="Mme"/>
    <x v="1"/>
    <s v="DACHEVILLE"/>
    <s v="VIRGINIE"/>
    <d v="1981-02-21T00:00:00"/>
    <x v="2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Très satisfaisant"/>
    <x v="2"/>
  </r>
  <r>
    <n v="1"/>
    <n v="1"/>
    <s v="PC2230"/>
    <s v="09E1334666NPN"/>
    <s v="Mme"/>
    <x v="1"/>
    <s v="DEWIERE"/>
    <s v="VIRGINIE"/>
    <d v="1988-01-10T00:00:00"/>
    <x v="0"/>
    <s v="F00489"/>
    <s v="MEN-PROF CERT EDUC NATI"/>
    <s v="F01147"/>
    <s v="PROF CERT CLAS NORM"/>
    <x v="0"/>
    <s v="1600F"/>
    <s v="SC.VIE TER"/>
    <s v="-"/>
    <s v="-"/>
    <s v="2020_MC03_ACA09"/>
    <s v="03_Enseignants 2nd degré public (hors agrégés) - CPE - Documentalistes"/>
    <s v="Très satisfaisant"/>
    <x v="2"/>
  </r>
  <r>
    <n v="1"/>
    <n v="1"/>
    <s v="PS3242"/>
    <s v="12E1067705GNE"/>
    <s v="M."/>
    <x v="0"/>
    <s v="MATHIEU"/>
    <s v="YANN"/>
    <d v="1986-02-24T00:00:00"/>
    <x v="0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Très satisfaisant"/>
    <x v="2"/>
  </r>
  <r>
    <n v="0"/>
    <n v="1"/>
    <s v="PS3237"/>
    <s v="09E0591108VTH"/>
    <s v="M."/>
    <x v="0"/>
    <s v="ASSEMAN"/>
    <s v="SEBASTIEN"/>
    <d v="1981-06-14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7"/>
    <s v="09E0797455QAK"/>
    <s v="M."/>
    <x v="0"/>
    <s v="ASSEMAN"/>
    <s v="NICOLAS"/>
    <d v="1980-03-22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6"/>
    <s v="09E1334447FDX"/>
    <s v="M."/>
    <x v="0"/>
    <s v="BOUSNANE"/>
    <s v="MEHDI"/>
    <d v="1991-06-22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6"/>
    <s v="09E1334448JWY"/>
    <s v="M."/>
    <x v="0"/>
    <s v="BUDENHULZER"/>
    <s v="FABIEN"/>
    <d v="1991-10-01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3"/>
    <s v="11E0242582LDS"/>
    <s v="M."/>
    <x v="0"/>
    <s v="BURY"/>
    <s v="JEAN-PHILIPPE"/>
    <d v="1978-10-28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3"/>
    <s v="09E0910481URZ"/>
    <s v="M."/>
    <x v="0"/>
    <s v="CLARYS"/>
    <s v="THIBAUD"/>
    <d v="1989-06-13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0799185OTM"/>
    <s v="M."/>
    <x v="0"/>
    <s v="CORNILLE"/>
    <s v="JULIEN"/>
    <d v="1983-05-19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13E0336457YSS"/>
    <s v="M."/>
    <x v="0"/>
    <s v="COUVREUR"/>
    <s v="DAMIEN"/>
    <d v="1979-01-18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3"/>
    <s v="09E0380525JIL"/>
    <s v="M."/>
    <x v="0"/>
    <s v="DELECROIX"/>
    <s v="GAETAN"/>
    <d v="1980-11-17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6"/>
    <s v="09E0486238SQQ"/>
    <s v="M."/>
    <x v="0"/>
    <s v="GARCIA"/>
    <s v="GHISLAIN"/>
    <d v="1979-05-25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0276946TUD"/>
    <s v="M."/>
    <x v="0"/>
    <s v="GERVAIS"/>
    <s v="DAMIEN"/>
    <d v="1978-09-09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7"/>
    <s v="16E1391216KJH"/>
    <s v="M."/>
    <x v="0"/>
    <s v="HENRIET"/>
    <s v="SEBASTIEN"/>
    <d v="1987-11-27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6"/>
    <s v="09E1226316KAL"/>
    <s v="M."/>
    <x v="0"/>
    <s v="MAILLET"/>
    <s v="FABIEN"/>
    <d v="1989-01-13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3"/>
    <s v="09E9964860KHW"/>
    <s v="M."/>
    <x v="0"/>
    <s v="MANAVIT"/>
    <s v="ARNAUD"/>
    <d v="1972-01-04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6"/>
    <s v="09E1015155CXO"/>
    <s v="M."/>
    <x v="0"/>
    <s v="MARECAUX"/>
    <s v="THIBAULT"/>
    <d v="1988-09-01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7"/>
    <s v="09E0380567WMW"/>
    <s v="M."/>
    <x v="0"/>
    <s v="MARKIEWICZ"/>
    <s v="FREDERIC"/>
    <d v="1973-02-12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6E0325535NCN"/>
    <s v="M."/>
    <x v="0"/>
    <s v="MEIX"/>
    <s v="FREDERIC PAUL"/>
    <d v="1979-03-25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7"/>
    <s v="10E1401187OXJ"/>
    <s v="M."/>
    <x v="0"/>
    <s v="MICHALLET"/>
    <s v="JOHN-PAUL"/>
    <d v="1989-12-18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6"/>
    <s v="09E0591157UYM"/>
    <s v="M."/>
    <x v="0"/>
    <s v="NGUYEN-TAN"/>
    <s v="VINCENT"/>
    <d v="1980-07-10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6"/>
    <s v="09E1227547JKM"/>
    <s v="M."/>
    <x v="0"/>
    <s v="PLACE"/>
    <s v="GUILLAUME"/>
    <d v="1991-02-13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3"/>
    <s v="09E0380584TKR"/>
    <s v="M."/>
    <x v="0"/>
    <s v="ROEGIS"/>
    <s v="VINCENT"/>
    <d v="1981-05-12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0380586ZFK"/>
    <s v="M."/>
    <x v="0"/>
    <s v="SAUVAGE"/>
    <s v="ARNAUD"/>
    <d v="1979-01-22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7"/>
    <s v="09E0700434BYT"/>
    <s v="M."/>
    <x v="0"/>
    <s v="STELANDRE"/>
    <s v="JEREMIE"/>
    <d v="1984-07-23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1014219DFC"/>
    <s v="M."/>
    <x v="0"/>
    <s v="STROSBERG"/>
    <s v="GAETAN"/>
    <d v="1988-02-19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6"/>
    <s v="09E0276984KFP"/>
    <s v="M."/>
    <x v="0"/>
    <s v="TANT"/>
    <s v="MAXIME"/>
    <d v="1980-06-11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3"/>
    <s v="09E0383511UHF"/>
    <s v="M."/>
    <x v="0"/>
    <s v="TROUSSON"/>
    <s v="NICOLAS"/>
    <d v="1980-03-23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0380593NCJ"/>
    <s v="M."/>
    <x v="0"/>
    <s v="VANDENBUSSCHE"/>
    <s v="VINCENT"/>
    <d v="1980-03-05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0276996OKI"/>
    <s v="M."/>
    <x v="0"/>
    <s v="VINCENT"/>
    <s v="EMMANUEL"/>
    <d v="1975-05-18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0276997IPJ"/>
    <s v="M."/>
    <x v="0"/>
    <s v="VISEE"/>
    <s v="ROMUALD"/>
    <d v="1980-05-10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6"/>
    <s v="09E1334186KCJ"/>
    <s v="M."/>
    <x v="0"/>
    <s v="WALCZAK"/>
    <s v="NICOLAS OLIVIER"/>
    <d v="1990-09-22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7"/>
    <s v="09E0276910LON"/>
    <s v="M."/>
    <x v="0"/>
    <s v="BERCHE"/>
    <s v="GUILLAUME"/>
    <d v="1978-05-31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Non renseigné"/>
    <x v="3"/>
  </r>
  <r>
    <n v="0"/>
    <n v="1"/>
    <s v="PS3237"/>
    <s v="09E1334460QSV"/>
    <s v="M."/>
    <x v="0"/>
    <s v="DESSERY"/>
    <s v="LUCAS"/>
    <d v="1991-10-13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Non renseigné"/>
    <x v="3"/>
  </r>
  <r>
    <n v="0"/>
    <n v="1"/>
    <s v="PS3242"/>
    <s v="14E1388779QQB"/>
    <s v="M."/>
    <x v="0"/>
    <s v="BOULAIN"/>
    <s v="AMAURY"/>
    <d v="1987-02-16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Satisfaisant"/>
    <x v="0"/>
  </r>
  <r>
    <n v="0"/>
    <n v="1"/>
    <s v="PS3236"/>
    <s v="09E0380511WAK"/>
    <s v="M."/>
    <x v="0"/>
    <s v="CABRERA"/>
    <s v="MANUEL"/>
    <d v="1971-01-12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Satisfaisant"/>
    <x v="0"/>
  </r>
  <r>
    <n v="0"/>
    <n v="1"/>
    <s v="PS3237"/>
    <s v="25E1394463DYK"/>
    <s v="M."/>
    <x v="0"/>
    <s v="DAMAREZ"/>
    <s v="LOIC"/>
    <d v="1988-12-09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Satisfaisant"/>
    <x v="0"/>
  </r>
  <r>
    <n v="0"/>
    <n v="1"/>
    <s v="PS3237"/>
    <s v="09E1334459VGK"/>
    <s v="M."/>
    <x v="0"/>
    <s v="DEPLANQUE"/>
    <s v="REMI"/>
    <d v="1991-02-01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Satisfaisant"/>
    <x v="0"/>
  </r>
  <r>
    <n v="0"/>
    <n v="1"/>
    <s v="PS3242"/>
    <s v="59G0325016ELF"/>
    <s v="M."/>
    <x v="0"/>
    <s v="GUILLOUF"/>
    <s v="GAEL"/>
    <d v="1972-11-28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Satisfaisant"/>
    <x v="0"/>
  </r>
  <r>
    <n v="0"/>
    <n v="1"/>
    <s v="PS3243"/>
    <s v="09E0380544SZB"/>
    <s v="M."/>
    <x v="0"/>
    <s v="GYRE"/>
    <s v="THOMAS"/>
    <d v="1981-03-18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Satisfaisant"/>
    <x v="0"/>
  </r>
  <r>
    <n v="0"/>
    <n v="1"/>
    <s v="PS3236"/>
    <s v="09E0591141OZZ"/>
    <s v="M."/>
    <x v="0"/>
    <s v="HABASQUE"/>
    <s v="ROMAIN"/>
    <d v="1980-10-11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Satisfaisant"/>
    <x v="0"/>
  </r>
  <r>
    <n v="0"/>
    <n v="1"/>
    <s v="PS3237"/>
    <s v="09E1334649ONL"/>
    <s v="M."/>
    <x v="0"/>
    <s v="JONES"/>
    <s v="FLORIAN"/>
    <d v="1991-05-07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Satisfaisant"/>
    <x v="0"/>
  </r>
  <r>
    <n v="0"/>
    <n v="1"/>
    <s v="PS3237"/>
    <s v="09E1332068ZGR"/>
    <s v="M."/>
    <x v="0"/>
    <s v="RENVERSEZ"/>
    <s v="GARY"/>
    <d v="1989-03-29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Satisfaisant"/>
    <x v="0"/>
  </r>
  <r>
    <n v="0"/>
    <n v="1"/>
    <s v="PS3237"/>
    <s v="09E0380503JLM"/>
    <s v="M."/>
    <x v="0"/>
    <s v="ADRIANSEN"/>
    <s v="JULIEN"/>
    <d v="1980-04-27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0486965IGL"/>
    <s v="M."/>
    <x v="0"/>
    <s v="BAAS"/>
    <s v="LUDOVIC"/>
    <d v="1981-04-03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0486968GHB"/>
    <s v="M."/>
    <x v="0"/>
    <s v="BAUDRILLARD"/>
    <s v="ANTOINE"/>
    <d v="1981-02-24T00:00:00"/>
    <x v="2"/>
    <s v="F00019"/>
    <s v="MEN-PROF EPS EDUC NATI"/>
    <s v="F00037"/>
    <s v="PROF EPS CLAS NORM"/>
    <x v="1"/>
    <s v="1900E"/>
    <s v="E.P.S"/>
    <s v="-"/>
    <s v="-"/>
    <s v="2020_MC03_ACA09"/>
    <s v="03_Enseignants 2nd degré public (hors agrégés) - CPE - Documentalistes"/>
    <s v="Très satisfaisant"/>
    <x v="2"/>
  </r>
  <r>
    <n v="0"/>
    <n v="1"/>
    <s v="PS3243"/>
    <s v="11E1380605RWO"/>
    <s v="M."/>
    <x v="0"/>
    <s v="BLIDA"/>
    <s v="MATHIEU"/>
    <d v="1985-11-03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8E0359845QXM"/>
    <s v="M."/>
    <x v="0"/>
    <s v="BLOUIN"/>
    <s v="ARNAUD"/>
    <d v="1981-05-29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16E1391489ADM"/>
    <s v="M."/>
    <x v="0"/>
    <s v="BONNAFOUS"/>
    <s v="NICOLAS"/>
    <d v="1990-02-15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10E1396907QDF"/>
    <s v="M."/>
    <x v="0"/>
    <s v="BRUEL"/>
    <s v="CYRIL"/>
    <d v="1990-01-23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1334450VTD"/>
    <s v="M."/>
    <x v="0"/>
    <s v="CARDON"/>
    <s v="THOMAS"/>
    <d v="1991-03-28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P1113040RJD"/>
    <s v="M."/>
    <x v="0"/>
    <s v="COGEZ"/>
    <s v="BAPTISTE"/>
    <d v="1985-06-29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1336075HSY"/>
    <s v="M."/>
    <x v="0"/>
    <s v="CORDONNIER"/>
    <s v="BENOIT"/>
    <d v="1992-03-30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486980FQI"/>
    <s v="M."/>
    <x v="0"/>
    <s v="DEGOUYS"/>
    <s v="GOULVEN"/>
    <d v="1979-11-15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486982MJW"/>
    <s v="M."/>
    <x v="0"/>
    <s v="DERACHE"/>
    <s v="GAETAN"/>
    <d v="1980-07-24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278198ZDI"/>
    <s v="M."/>
    <x v="0"/>
    <s v="DEROUICHE"/>
    <s v="HEDI"/>
    <d v="1979-01-24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0592169DEY"/>
    <s v="M."/>
    <x v="0"/>
    <s v="DESFACHELLES"/>
    <s v="VINCENT"/>
    <d v="1982-07-09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0486983KFD"/>
    <s v="M."/>
    <x v="0"/>
    <s v="DESQUIENS"/>
    <s v="DENIS"/>
    <d v="1979-11-05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2E1402496KSY"/>
    <s v="M."/>
    <x v="0"/>
    <s v="DIDIER"/>
    <s v="JESSY"/>
    <d v="1991-05-19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6E1343133QKI"/>
    <s v="M."/>
    <x v="0"/>
    <s v="DUBOIS"/>
    <s v="BORIS"/>
    <d v="1988-01-22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1334462PRH"/>
    <s v="M."/>
    <x v="0"/>
    <s v="DUQUESNOY"/>
    <s v="MAXIME"/>
    <d v="1991-06-30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591135MUW"/>
    <s v="M."/>
    <x v="0"/>
    <s v="FABRESSE-CHERPITEL"/>
    <s v="GREGORY"/>
    <d v="1983-01-02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1334464MTH"/>
    <s v="M."/>
    <x v="0"/>
    <s v="FACHE"/>
    <s v="JEAN"/>
    <d v="1991-11-25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0380538KEZ"/>
    <s v="M."/>
    <x v="0"/>
    <s v="GALLET"/>
    <s v="ARNAUD"/>
    <d v="1981-03-04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8E1303499BWW"/>
    <s v="M."/>
    <x v="0"/>
    <s v="GARDETTE"/>
    <s v="BENJAMIN"/>
    <d v="1989-08-10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2E1402502GRV"/>
    <s v="M."/>
    <x v="0"/>
    <s v="GUEVEL"/>
    <s v="TRISTAN"/>
    <d v="1990-06-18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14E0557533AZS"/>
    <s v="M."/>
    <x v="0"/>
    <s v="GUITTON-BOUSSION"/>
    <s v="BENOIT"/>
    <d v="1981-07-19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1334143TUO"/>
    <s v="M."/>
    <x v="0"/>
    <s v="HALLE"/>
    <s v="FLORENT"/>
    <d v="1988-10-18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0380546RHM"/>
    <s v="M."/>
    <x v="0"/>
    <s v="HARS"/>
    <s v="SEBASTIEN"/>
    <d v="1974-03-30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1226270FZA"/>
    <s v="M."/>
    <x v="0"/>
    <s v="HERLEZ"/>
    <s v="AURELIEN"/>
    <d v="1987-06-10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276950NLW"/>
    <s v="M."/>
    <x v="0"/>
    <s v="JASPART"/>
    <s v="JULIEN"/>
    <d v="1977-09-19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1334470ZVF"/>
    <s v="M."/>
    <x v="0"/>
    <s v="LEBLOND"/>
    <s v="ETIENNE"/>
    <d v="1991-07-22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62G0516561PCD"/>
    <s v="M."/>
    <x v="0"/>
    <s v="LECOCQ"/>
    <s v="CHRISS"/>
    <d v="1981-09-02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1015012UKN"/>
    <s v="M."/>
    <x v="0"/>
    <s v="LECOUTRE"/>
    <s v="CHARLES-LOUIS"/>
    <d v="1988-01-22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0591151DPO"/>
    <s v="M."/>
    <x v="0"/>
    <s v="LEFEVRE"/>
    <s v="FRANCOIS"/>
    <d v="1982-08-03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10E1396958WYF"/>
    <s v="M."/>
    <x v="0"/>
    <s v="LEGRAND"/>
    <s v="SIMON"/>
    <d v="1990-03-16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1334157WUG"/>
    <s v="M."/>
    <x v="0"/>
    <s v="LELEU"/>
    <s v="RODRIGUE"/>
    <d v="1989-05-06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1334472PBF"/>
    <s v="M."/>
    <x v="0"/>
    <s v="LENGLIN"/>
    <s v="BENOIT"/>
    <d v="1988-09-28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20E0034957GDU"/>
    <s v="M."/>
    <x v="0"/>
    <s v="LEPLAT"/>
    <s v="ALAIN"/>
    <d v="1973-07-06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1334163AUL"/>
    <s v="M."/>
    <x v="0"/>
    <s v="LOUF"/>
    <s v="SIMON"/>
    <d v="1990-08-16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1015578ZRX"/>
    <s v="M."/>
    <x v="0"/>
    <s v="LUCZAK"/>
    <s v="ANTHONY"/>
    <d v="1988-10-18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0487011NPG"/>
    <s v="M."/>
    <x v="0"/>
    <s v="MORDACQ"/>
    <s v="VINCENT"/>
    <d v="1981-05-20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276972WIV"/>
    <s v="M."/>
    <x v="0"/>
    <s v="NOULIN"/>
    <s v="DAVID"/>
    <d v="1978-04-10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382612TYX"/>
    <s v="M."/>
    <x v="0"/>
    <s v="PARMENTIER"/>
    <s v="CAMILLE"/>
    <d v="1981-07-19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0695450TMT"/>
    <s v="M."/>
    <x v="0"/>
    <s v="PETIT"/>
    <s v="JOHANN"/>
    <d v="1983-06-28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10E0044271ADT"/>
    <s v="M."/>
    <x v="0"/>
    <s v="PETITJEAN"/>
    <s v="YOANN"/>
    <d v="1975-08-19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380581IRE"/>
    <s v="M."/>
    <x v="0"/>
    <s v="POTTIEZ"/>
    <s v="ROMAIN"/>
    <d v="1980-10-18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0487015YRP"/>
    <s v="M."/>
    <x v="0"/>
    <s v="POURCELET"/>
    <s v="FRANCOIS"/>
    <d v="1981-06-01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5E0229271WQO"/>
    <s v="M."/>
    <x v="0"/>
    <s v="RUNAVOT"/>
    <s v="ERWAN"/>
    <d v="1979-02-12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1334481OXW"/>
    <s v="M."/>
    <x v="0"/>
    <s v="SAISON"/>
    <s v="THOMAS"/>
    <d v="1985-05-02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0382494EOJ"/>
    <s v="M."/>
    <x v="0"/>
    <s v="SALAMON"/>
    <s v="BENOIT"/>
    <d v="1980-08-11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1334482QJY"/>
    <s v="M."/>
    <x v="0"/>
    <s v="SKYRONKA"/>
    <s v="GASPARD"/>
    <d v="1991-03-08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0172887BBT"/>
    <s v="M."/>
    <x v="0"/>
    <s v="STEVENS"/>
    <s v="JEREMY"/>
    <d v="1979-05-26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276983RVD"/>
    <s v="M."/>
    <x v="0"/>
    <s v="SUPCZYNSKI"/>
    <s v="OLIVIER"/>
    <d v="1979-06-08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380590CYD"/>
    <s v="M."/>
    <x v="0"/>
    <s v="TATINCLAUX"/>
    <s v="SEBASTIEN"/>
    <d v="1981-02-13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1334483UPX"/>
    <s v="M."/>
    <x v="0"/>
    <s v="THOMA"/>
    <s v="JASON"/>
    <d v="1990-01-05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6E1343978ZRS"/>
    <s v="M."/>
    <x v="0"/>
    <s v="TRAMBOUZE"/>
    <s v="THOMAS"/>
    <d v="1991-09-03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380595AQJ"/>
    <s v="M."/>
    <x v="0"/>
    <s v="VERIN"/>
    <s v="JULIEN"/>
    <d v="1979-06-17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0278227RXL"/>
    <s v="M."/>
    <x v="0"/>
    <s v="VILBBAS"/>
    <s v="JULIEN"/>
    <d v="1979-04-16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1334485NWF"/>
    <s v="M."/>
    <x v="0"/>
    <s v="VINCENT"/>
    <s v="TEDDY"/>
    <d v="1990-09-05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15E1252328CSB"/>
    <s v="M."/>
    <x v="0"/>
    <s v="WAGNER"/>
    <s v="TIMOTHEE"/>
    <d v="1990-10-04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2E0356159NMC"/>
    <s v="M."/>
    <x v="0"/>
    <s v="ZANETTA"/>
    <s v="FABIEN"/>
    <d v="1979-01-29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E2FF"/>
    <s v="22E0418382FSF"/>
    <s v="M."/>
    <x v="0"/>
    <s v="GALOPIN"/>
    <s v="SEBASTIEN LUCIE"/>
    <d v="1981-04-27T00:00:00"/>
    <x v="2"/>
    <s v="F00019"/>
    <s v="MEN-PROF EPS EDUC NATI"/>
    <s v="F00037"/>
    <s v="PROF EPS CLAS NORM"/>
    <x v="1"/>
    <s v="1900E"/>
    <s v="E.P.S"/>
    <s v="-"/>
    <s v="-"/>
    <s v="2020_MC07_ACA09"/>
    <s v="07_Agents sous autorité recteur"/>
    <s v="Très satisfaisant"/>
    <x v="2"/>
  </r>
  <r>
    <n v="0"/>
    <n v="1"/>
    <s v="PS3242"/>
    <s v="09E0486963IIA"/>
    <s v="Mme"/>
    <x v="1"/>
    <s v="ANGELLOZ"/>
    <s v="JULIE"/>
    <d v="1981-06-12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3"/>
    <s v="09E0380506UEY"/>
    <s v="Mme"/>
    <x v="1"/>
    <s v="BELLET"/>
    <s v="DAPHNEE"/>
    <d v="1981-12-15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0172835QVJ"/>
    <s v="Mme"/>
    <x v="1"/>
    <s v="CARPREAU"/>
    <s v="MELANIE"/>
    <d v="1979-11-05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3"/>
    <s v="09E0379343DUW"/>
    <s v="Mme"/>
    <x v="1"/>
    <s v="DANDRE"/>
    <s v="ALBANE"/>
    <d v="1981-05-26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0277876OMZ"/>
    <s v="Mme"/>
    <x v="1"/>
    <s v="DE LA REBIERE DE POU"/>
    <s v="DIANE"/>
    <d v="1979-06-19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3"/>
    <s v="09E1334461FSP"/>
    <s v="Mme"/>
    <x v="1"/>
    <s v="DEVISMES"/>
    <s v="MARINE"/>
    <d v="1992-01-06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0276941FHA"/>
    <s v="Mme"/>
    <x v="1"/>
    <s v="DROPSIT"/>
    <s v="NATACHA PATRICI"/>
    <d v="1978-08-26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6"/>
    <s v="09E1334139DZC"/>
    <s v="Mme"/>
    <x v="1"/>
    <s v="GAUDEFROY"/>
    <s v="EMILIE"/>
    <d v="1990-10-09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7"/>
    <s v="10E1396892EGJ"/>
    <s v="Mme"/>
    <x v="1"/>
    <s v="GAUDON"/>
    <s v="ANNABELLE"/>
    <d v="1990-12-15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3"/>
    <s v="09E0174621CYN"/>
    <s v="Mme"/>
    <x v="1"/>
    <s v="GUERDIN"/>
    <s v="MARIE"/>
    <d v="1979-11-21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6"/>
    <s v="09E0695445MJB"/>
    <s v="Mme"/>
    <x v="1"/>
    <s v="LAVOISIER"/>
    <s v="BETTY"/>
    <d v="1983-06-03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3"/>
    <s v="09E1334484CTX"/>
    <s v="Mme"/>
    <x v="1"/>
    <s v="LEBLOND"/>
    <s v="EMELINE"/>
    <d v="1990-08-21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0696188TYO"/>
    <s v="Mme"/>
    <x v="1"/>
    <s v="MYLLE"/>
    <s v="SOPHIE"/>
    <d v="1984-04-05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0276921NCG"/>
    <s v="Mme"/>
    <x v="1"/>
    <s v="OKRASZEWSKI"/>
    <s v="CELINE"/>
    <d v="1978-03-23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6"/>
    <s v="09E1334477GLO"/>
    <s v="Mme"/>
    <x v="1"/>
    <s v="RAHNI"/>
    <s v="SOUAD"/>
    <d v="1989-01-15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37"/>
    <s v="09E0591167WAY"/>
    <s v="Mme"/>
    <x v="1"/>
    <s v="STEVENARD"/>
    <s v="CLAIRE"/>
    <d v="1983-10-24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1229072NIU"/>
    <s v="Mme"/>
    <x v="1"/>
    <s v="TREHOUX"/>
    <s v="JESSIE"/>
    <d v="1990-06-16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Excellent"/>
    <x v="1"/>
  </r>
  <r>
    <n v="0"/>
    <n v="1"/>
    <s v="PS3242"/>
    <s v="09E1334142EID"/>
    <s v="Mme"/>
    <x v="1"/>
    <s v="GROSHENY"/>
    <s v="AURELIE"/>
    <d v="1985-05-12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Satisfaisant"/>
    <x v="0"/>
  </r>
  <r>
    <n v="0"/>
    <n v="1"/>
    <s v="PS3237"/>
    <s v="16E1391487LDC"/>
    <s v="Mme"/>
    <x v="1"/>
    <s v="PADOVANI"/>
    <s v="JULIE"/>
    <d v="1989-05-19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Satisfaisant"/>
    <x v="0"/>
  </r>
  <r>
    <n v="0"/>
    <n v="1"/>
    <s v="PS3237"/>
    <s v="11E1484307PNO"/>
    <s v="Mme"/>
    <x v="1"/>
    <s v="PRIEUR"/>
    <s v="CYNTHIA"/>
    <d v="1989-09-16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Satisfaisant"/>
    <x v="0"/>
  </r>
  <r>
    <n v="0"/>
    <n v="1"/>
    <s v="PS3237"/>
    <s v="09E1122747AVN"/>
    <s v="Mme"/>
    <x v="1"/>
    <s v="WAVELET"/>
    <s v="AURELIA"/>
    <d v="1987-02-17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Satisfaisant"/>
    <x v="0"/>
  </r>
  <r>
    <n v="0"/>
    <n v="1"/>
    <s v="PS3243"/>
    <s v="09E0382665GFV"/>
    <s v="Mme"/>
    <x v="1"/>
    <s v="AGNERAY"/>
    <s v="CECILE"/>
    <d v="1979-05-06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486967FHU"/>
    <s v="Mme"/>
    <x v="1"/>
    <s v="BACQUET"/>
    <s v="MARLENE"/>
    <d v="1982-07-21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1334444ISU"/>
    <s v="Mme"/>
    <x v="1"/>
    <s v="BEGLOT"/>
    <s v="CHLOE"/>
    <d v="1991-09-26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10E0148705XKA"/>
    <s v="Mme"/>
    <x v="1"/>
    <s v="BLANCHE"/>
    <s v="AURELIE"/>
    <d v="1978-11-27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1226705JRG"/>
    <s v="Mme"/>
    <x v="1"/>
    <s v="BRUYNAERT"/>
    <s v="JULIE"/>
    <d v="1989-04-30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0380512UFM"/>
    <s v="Mme"/>
    <x v="1"/>
    <s v="CASTELAIN"/>
    <s v="CLAIRE BERNADET"/>
    <d v="1978-07-26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172836MDB"/>
    <s v="Mme"/>
    <x v="1"/>
    <s v="CATTIAU"/>
    <s v="FLORENCE"/>
    <d v="1974-12-11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591123DDW"/>
    <s v="Mme"/>
    <x v="1"/>
    <s v="COQUET"/>
    <s v="ANNE"/>
    <d v="1983-07-11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0487012EWZ"/>
    <s v="Mme"/>
    <x v="1"/>
    <s v="DECRUCQ"/>
    <s v="MARJORIE"/>
    <d v="1981-01-21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1334133GGF"/>
    <s v="Mme"/>
    <x v="1"/>
    <s v="DELRIVE"/>
    <s v="ALLISON"/>
    <d v="1988-01-02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0487026WOU"/>
    <s v="Mme"/>
    <x v="1"/>
    <s v="DEMAGNY"/>
    <s v="ANNE-SOPHIE"/>
    <d v="1981-08-12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0172843NTD"/>
    <s v="Mme"/>
    <x v="1"/>
    <s v="DEMETS"/>
    <s v="PERRINE"/>
    <d v="1979-06-05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0591148LHA"/>
    <s v="Mme"/>
    <x v="1"/>
    <s v="DERACHE"/>
    <s v="CECILE"/>
    <d v="1983-01-24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0484679QZT"/>
    <s v="Mme"/>
    <x v="1"/>
    <s v="DESEURE"/>
    <s v="JULIE"/>
    <d v="1981-03-12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18E1278667CVS"/>
    <s v="Mme"/>
    <x v="1"/>
    <s v="DIOUTA"/>
    <s v="SOPHIE"/>
    <d v="1986-12-05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487551IIT"/>
    <s v="Mme"/>
    <x v="1"/>
    <s v="DOLEANS"/>
    <s v="SABRINA"/>
    <d v="1980-10-18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0380530EBI"/>
    <s v="Mme"/>
    <x v="1"/>
    <s v="DUBOIS"/>
    <s v="DOROTHEE"/>
    <d v="1976-03-13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0488199QPQ"/>
    <s v="Mme"/>
    <x v="1"/>
    <s v="EGO"/>
    <s v="LAURELINE"/>
    <d v="1982-01-16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0380539IBR"/>
    <s v="Mme"/>
    <x v="1"/>
    <s v="GARCIA"/>
    <s v="NOEMIE"/>
    <d v="1981-06-16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1334466EYD"/>
    <s v="Mme"/>
    <x v="1"/>
    <s v="GARENEAUX"/>
    <s v="CHARLOTTE"/>
    <d v="1991-06-12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0380540VSN"/>
    <s v="Mme"/>
    <x v="1"/>
    <s v="GODY"/>
    <s v="MELANIE"/>
    <d v="1981-05-17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20E0239108OLB"/>
    <s v="Mme"/>
    <x v="1"/>
    <s v="KOSTEK"/>
    <s v="MYRTILLE"/>
    <d v="1977-11-28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0380585DLI"/>
    <s v="Mme"/>
    <x v="1"/>
    <s v="LALONDE"/>
    <s v="LYDIE"/>
    <d v="1981-06-24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172862POO"/>
    <s v="Mme"/>
    <x v="1"/>
    <s v="LANGLET"/>
    <s v="HELENE MARION A"/>
    <d v="1977-03-19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1332020IKU"/>
    <s v="Mme"/>
    <x v="1"/>
    <s v="LASSIA"/>
    <s v="ANNE"/>
    <d v="1990-04-06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1334471NCC"/>
    <s v="Mme"/>
    <x v="1"/>
    <s v="LEBOEUF"/>
    <s v="ANNE GAELE"/>
    <d v="1991-05-28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0276958FLZ"/>
    <s v="Mme"/>
    <x v="1"/>
    <s v="LEDOUX"/>
    <s v="ANGELIQUE"/>
    <d v="1974-10-08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0276959UFL"/>
    <s v="Mme"/>
    <x v="1"/>
    <s v="LEFEBVRE"/>
    <s v="ADELINE"/>
    <d v="1976-04-03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0487005NXL"/>
    <s v="Mme"/>
    <x v="1"/>
    <s v="LEKIEN"/>
    <s v="HELENE GILBERTE"/>
    <d v="1981-01-21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19E0642278FKM"/>
    <s v="Mme"/>
    <x v="1"/>
    <s v="LESTRIEZ"/>
    <s v="GERALDINE"/>
    <d v="1982-04-13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0488837BVZ"/>
    <s v="Mme"/>
    <x v="1"/>
    <s v="LYOEN"/>
    <s v="ADELINE"/>
    <d v="1981-03-20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8E1303510VZA"/>
    <s v="Mme"/>
    <x v="1"/>
    <s v="MAILLET"/>
    <s v="AMELIE"/>
    <d v="1989-11-03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7E0540351UDT"/>
    <s v="Mme"/>
    <x v="1"/>
    <s v="MALLET"/>
    <s v="CLAIRE"/>
    <d v="1983-01-12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1334475EWM"/>
    <s v="Mme"/>
    <x v="1"/>
    <s v="MARTEL"/>
    <s v="CAMILLE"/>
    <d v="1990-05-29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0591131LPI"/>
    <s v="Mme"/>
    <x v="1"/>
    <s v="MESMACQUE"/>
    <s v="ADELINE"/>
    <d v="1983-12-03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16E1391562CGN"/>
    <s v="Mme"/>
    <x v="1"/>
    <s v="MINVIELLE"/>
    <s v="CORINNE"/>
    <d v="1991-08-23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0700078BNM"/>
    <s v="Mme"/>
    <x v="1"/>
    <s v="MOINET"/>
    <s v="ANNE-LAURE"/>
    <d v="1982-02-27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0591156IJX"/>
    <s v="Mme"/>
    <x v="1"/>
    <s v="MOREL"/>
    <s v="JESSICA"/>
    <d v="1983-05-27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11E1484294JXV"/>
    <s v="Mme"/>
    <x v="1"/>
    <s v="PASZKOWSKI"/>
    <s v="KELLY"/>
    <d v="1989-07-14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09E1011318MRG"/>
    <s v="Mme"/>
    <x v="1"/>
    <s v="POULAIN"/>
    <s v="JUSTINE"/>
    <d v="1987-06-02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1439336FKQ"/>
    <s v="Mme"/>
    <x v="1"/>
    <s v="RUELLE"/>
    <s v="FIONA"/>
    <d v="1992-08-22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1225903UIG"/>
    <s v="Mme"/>
    <x v="1"/>
    <s v="SAILLY"/>
    <s v="PAULINE"/>
    <d v="1989-03-09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0276982OJG"/>
    <s v="Mme"/>
    <x v="1"/>
    <s v="STAROSSE"/>
    <s v="EMMANUELLE"/>
    <d v="1980-12-22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0382430DND"/>
    <s v="Mme"/>
    <x v="1"/>
    <s v="TIPRET"/>
    <s v="FANNY"/>
    <d v="1981-03-17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1226228SUS"/>
    <s v="Mme"/>
    <x v="1"/>
    <s v="VANDENBERGHE"/>
    <s v="CELINE"/>
    <d v="1988-07-02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3"/>
    <s v="09E0070465TRH"/>
    <s v="Mme"/>
    <x v="1"/>
    <s v="VANDOMME"/>
    <s v="ELODIE"/>
    <d v="1980-10-31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6"/>
    <s v="09E0380563KOJ"/>
    <s v="Mme"/>
    <x v="1"/>
    <s v="VANHILLE"/>
    <s v="CAROLINE"/>
    <d v="1979-09-27T00:00:00"/>
    <x v="2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42"/>
    <s v="13E1362016RFE"/>
    <s v="Mme"/>
    <x v="1"/>
    <s v="VEDRINE"/>
    <s v="CLEMENCE"/>
    <d v="1990-05-16T00:00:00"/>
    <x v="0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0591852AWM"/>
    <s v="Mme"/>
    <x v="1"/>
    <s v="VERGNES"/>
    <s v="CAROLINE"/>
    <d v="1982-07-12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S3237"/>
    <s v="09E0803484TSC"/>
    <s v="Mme"/>
    <x v="1"/>
    <s v="WARTEL"/>
    <s v="ELISE"/>
    <d v="1985-11-23T00:00:00"/>
    <x v="1"/>
    <s v="F00019"/>
    <s v="MEN-PROF EPS EDUC NATI"/>
    <s v="F00037"/>
    <s v="PROF EPS CLAS NORM"/>
    <x v="1"/>
    <s v="1900E"/>
    <s v="E.P.S"/>
    <s v="L1900"/>
    <s v="E. P. S"/>
    <s v="2020_MC03_ACA09"/>
    <s v="03_Enseignants 2nd degré public (hors agrégés) - CPE - Documentalistes"/>
    <s v="Très satisfaisant"/>
    <x v="2"/>
  </r>
  <r>
    <n v="0"/>
    <n v="1"/>
    <s v="PP3246"/>
    <s v="09E1649413BNO"/>
    <s v="M."/>
    <x v="0"/>
    <s v="COLLIER"/>
    <s v="DAVID"/>
    <d v="1983-09-28T00:00:00"/>
    <x v="0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A consolider"/>
    <x v="4"/>
  </r>
  <r>
    <n v="0"/>
    <n v="1"/>
    <s v="PP3245"/>
    <s v="25E0533435FGG"/>
    <s v="M."/>
    <x v="0"/>
    <s v="BAUDOT"/>
    <s v="JEAN MICHEL"/>
    <d v="1959-01-08T00:00:00"/>
    <x v="2"/>
    <s v="F00250"/>
    <s v="MEN-PROF LYCE PROF EDUC NATI"/>
    <s v="F00606"/>
    <s v="PROF LYCE PROF CLAS NORM"/>
    <x v="2"/>
    <s v="8510J"/>
    <s v="TECH.CULIN"/>
    <s v="P8510"/>
    <s v="H.TECH.CUL"/>
    <s v="2020_MC03_ACA09"/>
    <s v="03_Enseignants 2nd degré public (hors agrégés) - CPE - Documentalistes"/>
    <s v="Excellent"/>
    <x v="1"/>
  </r>
  <r>
    <n v="0"/>
    <n v="1"/>
    <s v="PP2233"/>
    <s v="09E0487377XNH"/>
    <s v="M."/>
    <x v="0"/>
    <s v="BONVARLET"/>
    <s v="CHRISTOPHE"/>
    <d v="1977-01-14T00:00:00"/>
    <x v="2"/>
    <s v="F00250"/>
    <s v="MEN-PROF LYCE PROF EDUC NATI"/>
    <s v="F00606"/>
    <s v="PROF LYCE PROF CLAS NORM"/>
    <x v="2"/>
    <s v="3010J"/>
    <s v="G. C. C. E"/>
    <s v="P3010"/>
    <s v="G.CONS.ECO"/>
    <s v="2020_MC03_ACA09"/>
    <s v="03_Enseignants 2nd degré public (hors agrégés) - CPE - Documentalistes"/>
    <s v="Excellent"/>
    <x v="1"/>
  </r>
  <r>
    <n v="0"/>
    <n v="1"/>
    <s v="PP2232"/>
    <s v="09E0591786JKB"/>
    <s v="M."/>
    <x v="0"/>
    <s v="BUTSTRAEN"/>
    <s v="CEDRIC"/>
    <d v="1979-04-23T00:00:00"/>
    <x v="0"/>
    <s v="F00250"/>
    <s v="MEN-PROF LYCE PROF EDUC NATI"/>
    <s v="F00606"/>
    <s v="PROF LYCE PROF CLAS NORM"/>
    <x v="2"/>
    <s v="2100J"/>
    <s v="GE IND BOI"/>
    <s v="P2100"/>
    <s v="G.IND.BOIS"/>
    <s v="2020_MC03_ACA09"/>
    <s v="03_Enseignants 2nd degré public (hors agrégés) - CPE - Documentalistes"/>
    <s v="Excellent"/>
    <x v="1"/>
  </r>
  <r>
    <n v="0"/>
    <n v="1"/>
    <s v="PP2232"/>
    <s v="09E9860640GCP"/>
    <s v="M."/>
    <x v="0"/>
    <s v="CAPIAUX"/>
    <s v="HERVE"/>
    <d v="1964-03-07T00:00:00"/>
    <x v="1"/>
    <s v="F00250"/>
    <s v="MEN-PROF LYCE PROF EDUC NATI"/>
    <s v="F00606"/>
    <s v="PROF LYCE PROF CLAS NORM"/>
    <x v="2"/>
    <s v="2100J"/>
    <s v="GE IND BOI"/>
    <s v="P2100"/>
    <s v="G.IND.BOIS"/>
    <s v="2020_MC03_ACA09"/>
    <s v="03_Enseignants 2nd degré public (hors agrégés) - CPE - Documentalistes"/>
    <s v="Excellent"/>
    <x v="1"/>
  </r>
  <r>
    <n v="0"/>
    <n v="1"/>
    <s v="PP2232"/>
    <s v="09E0381840EUE"/>
    <s v="M."/>
    <x v="0"/>
    <s v="CAPPELAERE"/>
    <s v="PASCAL"/>
    <d v="1962-04-28T00:00:00"/>
    <x v="1"/>
    <s v="F00250"/>
    <s v="MEN-PROF LYCE PROF EDUC NATI"/>
    <s v="F00606"/>
    <s v="PROF LYCE PROF CLAS NORM"/>
    <x v="2"/>
    <s v="2400J"/>
    <s v="G. I. S. M"/>
    <s v="P2400"/>
    <s v="G.I.S.MET"/>
    <s v="2020_MC03_ACA09"/>
    <s v="03_Enseignants 2nd degré public (hors agrégés) - CPE - Documentalistes"/>
    <s v="Excellent"/>
    <x v="1"/>
  </r>
  <r>
    <n v="0"/>
    <n v="1"/>
    <s v="PP2224"/>
    <s v="09E0695484LVI"/>
    <s v="M."/>
    <x v="0"/>
    <s v="CHARLES"/>
    <s v="REMY"/>
    <d v="1982-03-14T00:00:00"/>
    <x v="1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Excellent"/>
    <x v="1"/>
  </r>
  <r>
    <n v="0"/>
    <n v="1"/>
    <s v="PP3244"/>
    <s v="16E0562330IZK"/>
    <s v="M."/>
    <x v="0"/>
    <s v="DAVID"/>
    <s v="SAMUEL"/>
    <d v="1980-11-28T00:00:00"/>
    <x v="1"/>
    <s v="F00250"/>
    <s v="MEN-PROF LYCE PROF EDUC NATI"/>
    <s v="F00606"/>
    <s v="PROF LYCE PROF CLAS NORM"/>
    <x v="2"/>
    <s v="8510J"/>
    <s v="TECH.CULIN"/>
    <s v="P8510"/>
    <s v="H.TECH.CUL"/>
    <s v="2020_MC03_ACA09"/>
    <s v="03_Enseignants 2nd degré public (hors agrégés) - CPE - Documentalistes"/>
    <s v="Excellent"/>
    <x v="1"/>
  </r>
  <r>
    <n v="0"/>
    <n v="1"/>
    <s v="PP3246"/>
    <s v="09E0700650DKN"/>
    <s v="M."/>
    <x v="0"/>
    <s v="DEGREMONT"/>
    <s v="YANNICK"/>
    <d v="1985-01-22T00:00:00"/>
    <x v="0"/>
    <s v="F00250"/>
    <s v="MEN-PROF LYCE PROF EDUC NATI"/>
    <s v="F00606"/>
    <s v="PROF LYCE PROF CLAS NORM"/>
    <x v="2"/>
    <s v="8510J"/>
    <s v="TECH.CULIN"/>
    <s v="P8510"/>
    <s v="H.TECH.CUL"/>
    <s v="2020_MC03_ACA09"/>
    <s v="03_Enseignants 2nd degré public (hors agrégés) - CPE - Documentalistes"/>
    <s v="Excellent"/>
    <x v="1"/>
  </r>
  <r>
    <n v="0"/>
    <n v="1"/>
    <s v="PP1208"/>
    <s v="09A0019474AKX"/>
    <s v="M."/>
    <x v="0"/>
    <s v="DERUY"/>
    <s v="ARNAUD"/>
    <d v="1971-05-31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Excellent"/>
    <x v="1"/>
  </r>
  <r>
    <n v="0"/>
    <n v="1"/>
    <s v="PP1208"/>
    <s v="09E1119669RBQ"/>
    <s v="M."/>
    <x v="0"/>
    <s v="DESQUIREZ"/>
    <s v="FREDERIC"/>
    <d v="1987-12-07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Excellent"/>
    <x v="1"/>
  </r>
  <r>
    <n v="0"/>
    <n v="1"/>
    <s v="PP1208"/>
    <s v="09E0695481KVJ"/>
    <s v="M."/>
    <x v="0"/>
    <s v="DHOQUOIS"/>
    <s v="FRANCK"/>
    <d v="1973-07-02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Excellent"/>
    <x v="1"/>
  </r>
  <r>
    <n v="0"/>
    <n v="1"/>
    <s v="PP2233"/>
    <s v="09E0381020JQD"/>
    <s v="M."/>
    <x v="0"/>
    <s v="EL AWAMI"/>
    <s v="SAID"/>
    <d v="1976-05-10T00:00:00"/>
    <x v="2"/>
    <s v="F00250"/>
    <s v="MEN-PROF LYCE PROF EDUC NATI"/>
    <s v="F00606"/>
    <s v="PROF LYCE PROF CLAS NORM"/>
    <x v="2"/>
    <s v="4100J"/>
    <s v="G. M. CONS"/>
    <s v="P4100"/>
    <s v="G.MEC.CONS"/>
    <s v="2020_MC03_ACA09"/>
    <s v="03_Enseignants 2nd degré public (hors agrégés) - CPE - Documentalistes"/>
    <s v="Excellent"/>
    <x v="1"/>
  </r>
  <r>
    <n v="0"/>
    <n v="1"/>
    <s v="PP3245"/>
    <s v="09E0487114MTP"/>
    <s v="M."/>
    <x v="0"/>
    <s v="EL MORABIT"/>
    <s v="ALI"/>
    <d v="1976-08-25T00:00:00"/>
    <x v="2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Excellent"/>
    <x v="1"/>
  </r>
  <r>
    <n v="0"/>
    <n v="1"/>
    <s v="PP2224"/>
    <s v="09E9963040QOQ"/>
    <s v="M."/>
    <x v="0"/>
    <s v="GORNY"/>
    <s v="LAURENT"/>
    <d v="1976-08-21T00:00:00"/>
    <x v="2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Excellent"/>
    <x v="1"/>
  </r>
  <r>
    <n v="0"/>
    <n v="1"/>
    <s v="PP3241"/>
    <s v="20E0445272ELG"/>
    <s v="M."/>
    <x v="0"/>
    <s v="GOUMAR"/>
    <s v="ABDELHAK"/>
    <d v="1975-04-15T00:00:00"/>
    <x v="1"/>
    <s v="F00250"/>
    <s v="MEN-PROF LYCE PROF EDUC NATI"/>
    <s v="F00606"/>
    <s v="PROF LYCE PROF CLAS NORM"/>
    <x v="2"/>
    <s v="7200L"/>
    <s v="SANTE ENV."/>
    <s v="L2080"/>
    <s v="GEST INFOR"/>
    <s v="2020_MC03_ACA09"/>
    <s v="03_Enseignants 2nd degré public (hors agrégés) - CPE - Documentalistes"/>
    <s v="Excellent"/>
    <x v="1"/>
  </r>
  <r>
    <n v="0"/>
    <n v="1"/>
    <s v="PP1208"/>
    <s v="17E1183581FSB"/>
    <s v="M."/>
    <x v="0"/>
    <s v="GRIMAUD"/>
    <s v="JULIEN"/>
    <d v="1983-03-05T00:00:00"/>
    <x v="0"/>
    <s v="F00250"/>
    <s v="MEN-PROF LYCE PROF EDUC NATI"/>
    <s v="F00606"/>
    <s v="PROF LYCE PROF CLAS NORM"/>
    <x v="2"/>
    <s v="0210J"/>
    <s v="LET HIST G"/>
    <s v="-"/>
    <s v="-"/>
    <s v="2020_MC03_ACA09"/>
    <s v="03_Enseignants 2nd degré public (hors agrégés) - CPE - Documentalistes"/>
    <s v="Excellent"/>
    <x v="1"/>
  </r>
  <r>
    <n v="0"/>
    <n v="1"/>
    <s v="PP2233"/>
    <s v="09E0484963FIU"/>
    <s v="M."/>
    <x v="0"/>
    <s v="GUYOT"/>
    <s v="NICOLAS"/>
    <d v="1977-12-10T00:00:00"/>
    <x v="1"/>
    <s v="F00250"/>
    <s v="MEN-PROF LYCE PROF EDUC NATI"/>
    <s v="F00606"/>
    <s v="PROF LYCE PROF CLAS NORM"/>
    <x v="2"/>
    <s v="4100J"/>
    <s v="G. M. CONS"/>
    <s v="P4100"/>
    <s v="G.MEC.CONS"/>
    <s v="2020_MC03_ACA09"/>
    <s v="03_Enseignants 2nd degré public (hors agrégés) - CPE - Documentalistes"/>
    <s v="Excellent"/>
    <x v="1"/>
  </r>
  <r>
    <n v="0"/>
    <n v="1"/>
    <s v="PP2233"/>
    <s v="09E0278059IUB"/>
    <s v="M."/>
    <x v="0"/>
    <s v="HADDOUCHE"/>
    <s v="MEHDI"/>
    <d v="1980-02-20T00:00:00"/>
    <x v="2"/>
    <s v="F00250"/>
    <s v="MEN-PROF LYCE PROF EDUC NATI"/>
    <s v="F00606"/>
    <s v="PROF LYCE PROF CLAS NORM"/>
    <x v="2"/>
    <s v="3010J"/>
    <s v="G. C. C. E"/>
    <s v="P3010"/>
    <s v="G.CONS.ECO"/>
    <s v="2020_MC03_ACA09"/>
    <s v="03_Enseignants 2nd degré public (hors agrégés) - CPE - Documentalistes"/>
    <s v="Excellent"/>
    <x v="1"/>
  </r>
  <r>
    <n v="0"/>
    <n v="1"/>
    <s v="PP2233"/>
    <s v="09E0277641RLF"/>
    <s v="M."/>
    <x v="0"/>
    <s v="HENNEQUIN"/>
    <s v="ANTOINE"/>
    <d v="1978-12-21T00:00:00"/>
    <x v="2"/>
    <s v="F00250"/>
    <s v="MEN-PROF LYCE PROF EDUC NATI"/>
    <s v="F00606"/>
    <s v="PROF LYCE PROF CLAS NORM"/>
    <x v="2"/>
    <s v="3010J"/>
    <s v="G. C. C. E"/>
    <s v="P3010"/>
    <s v="G.CONS.ECO"/>
    <s v="2020_MC03_ACA09"/>
    <s v="03_Enseignants 2nd degré public (hors agrégés) - CPE - Documentalistes"/>
    <s v="Excellent"/>
    <x v="1"/>
  </r>
  <r>
    <n v="0"/>
    <n v="1"/>
    <s v="PP2233"/>
    <s v="09E0070026UDI"/>
    <s v="M."/>
    <x v="0"/>
    <s v="HOURDEAU"/>
    <s v="JEAN FRANCOIS"/>
    <d v="1976-12-10T00:00:00"/>
    <x v="1"/>
    <s v="F00250"/>
    <s v="MEN-PROF LYCE PROF EDUC NATI"/>
    <s v="F00606"/>
    <s v="PROF LYCE PROF CLAS NORM"/>
    <x v="2"/>
    <s v="4550J"/>
    <s v="G.M.MAINT"/>
    <s v="P4550"/>
    <s v="G.MEC.AUTO"/>
    <s v="2020_MC03_ACA09"/>
    <s v="03_Enseignants 2nd degré public (hors agrégés) - CPE - Documentalistes"/>
    <s v="Excellent"/>
    <x v="1"/>
  </r>
  <r>
    <n v="0"/>
    <n v="1"/>
    <s v="PP3246"/>
    <s v="09E0909268KEI"/>
    <s v="M."/>
    <x v="0"/>
    <s v="JACOTIN"/>
    <s v="AURELIEN"/>
    <d v="1978-11-25T00:00:00"/>
    <x v="0"/>
    <s v="F00250"/>
    <s v="MEN-PROF LYCE PROF EDUC NATI"/>
    <s v="F00606"/>
    <s v="PROF LYCE PROF CLAS NORM"/>
    <x v="2"/>
    <s v="8510J"/>
    <s v="TECH.CULIN"/>
    <s v="P8510"/>
    <s v="H.TECH.CUL"/>
    <s v="2020_MC03_ACA09"/>
    <s v="03_Enseignants 2nd degré public (hors agrégés) - CPE - Documentalistes"/>
    <s v="Excellent"/>
    <x v="1"/>
  </r>
  <r>
    <n v="0"/>
    <n v="1"/>
    <s v="PP1208"/>
    <s v="09E0277994VRQ"/>
    <s v="M."/>
    <x v="0"/>
    <s v="LANCEL"/>
    <s v="GREGORY"/>
    <d v="1979-03-28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Excellent"/>
    <x v="1"/>
  </r>
  <r>
    <n v="0"/>
    <n v="1"/>
    <s v="PP3245"/>
    <s v="09E0589387CJJ"/>
    <s v="M."/>
    <x v="0"/>
    <s v="LEBTAHI"/>
    <s v="AISSA"/>
    <d v="1972-08-01T00:00:00"/>
    <x v="0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Excellent"/>
    <x v="1"/>
  </r>
  <r>
    <n v="0"/>
    <n v="1"/>
    <s v="PP2232"/>
    <s v="09E0380963KSR"/>
    <s v="M."/>
    <x v="0"/>
    <s v="LECOCQ"/>
    <s v="LUDOVIC"/>
    <d v="1979-05-14T00:00:00"/>
    <x v="2"/>
    <s v="F00250"/>
    <s v="MEN-PROF LYCE PROF EDUC NATI"/>
    <s v="F00606"/>
    <s v="PROF LYCE PROF CLAS NORM"/>
    <x v="2"/>
    <s v="5100J"/>
    <s v="ELECTRONIQ"/>
    <s v="P5100"/>
    <s v="G.ELECTRON"/>
    <s v="2020_MC03_ACA09"/>
    <s v="03_Enseignants 2nd degré public (hors agrégés) - CPE - Documentalistes"/>
    <s v="Excellent"/>
    <x v="1"/>
  </r>
  <r>
    <n v="0"/>
    <n v="1"/>
    <s v="PP3246"/>
    <s v="62T1580397PUX"/>
    <s v="M."/>
    <x v="0"/>
    <s v="LERNOULD"/>
    <s v="XAVIER"/>
    <d v="1972-07-21T00:00:00"/>
    <x v="0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Excellent"/>
    <x v="1"/>
  </r>
  <r>
    <n v="0"/>
    <n v="1"/>
    <s v="PP1208"/>
    <s v="09E0381329DMR"/>
    <s v="M."/>
    <x v="0"/>
    <s v="MANIETTE"/>
    <s v="EDDY"/>
    <d v="1976-10-05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Excellent"/>
    <x v="1"/>
  </r>
  <r>
    <n v="0"/>
    <n v="1"/>
    <s v="PP2232"/>
    <s v="09E0379375ZVG"/>
    <s v="M."/>
    <x v="0"/>
    <s v="MANISCALCO"/>
    <s v="ANTONIO"/>
    <d v="1972-02-19T00:00:00"/>
    <x v="2"/>
    <s v="F00250"/>
    <s v="MEN-PROF LYCE PROF EDUC NATI"/>
    <s v="F00606"/>
    <s v="PROF LYCE PROF CLAS NORM"/>
    <x v="2"/>
    <s v="5200J"/>
    <s v="ELECTROTEC"/>
    <s v="P5200"/>
    <s v="G.ELECTROT"/>
    <s v="2020_MC03_ACA09"/>
    <s v="03_Enseignants 2nd degré public (hors agrégés) - CPE - Documentalistes"/>
    <s v="Excellent"/>
    <x v="1"/>
  </r>
  <r>
    <n v="0"/>
    <n v="1"/>
    <s v="PP2233"/>
    <s v="09E0591393OLA"/>
    <s v="M."/>
    <x v="0"/>
    <s v="MANTEL"/>
    <s v="LUDOVIC PHILIPP"/>
    <d v="1977-02-20T00:00:00"/>
    <x v="1"/>
    <s v="F00250"/>
    <s v="MEN-PROF LYCE PROF EDUC NATI"/>
    <s v="F00606"/>
    <s v="PROF LYCE PROF CLAS NORM"/>
    <x v="2"/>
    <s v="4100J"/>
    <s v="G. M. CONS"/>
    <s v="P4100"/>
    <s v="G.MEC.CONS"/>
    <s v="2020_MC03_ACA09"/>
    <s v="03_Enseignants 2nd degré public (hors agrégés) - CPE - Documentalistes"/>
    <s v="Excellent"/>
    <x v="1"/>
  </r>
  <r>
    <n v="0"/>
    <n v="1"/>
    <s v="PP2233"/>
    <s v="09E1545528OMI"/>
    <s v="M."/>
    <x v="0"/>
    <s v="MERESSE"/>
    <s v="SEBASTIEN"/>
    <d v="1988-06-11T00:00:00"/>
    <x v="0"/>
    <s v="F00250"/>
    <s v="MEN-PROF LYCE PROF EDUC NATI"/>
    <s v="F00606"/>
    <s v="PROF LYCE PROF CLAS NORM"/>
    <x v="2"/>
    <s v="4500J"/>
    <s v="G.M.MAINTE"/>
    <s v="P4500"/>
    <s v="G.MECA.ENG"/>
    <s v="2020_MC03_ACA09"/>
    <s v="03_Enseignants 2nd degré public (hors agrégés) - CPE - Documentalistes"/>
    <s v="Excellent"/>
    <x v="1"/>
  </r>
  <r>
    <n v="0"/>
    <n v="1"/>
    <s v="PP2224"/>
    <s v="20E0343957GEH"/>
    <s v="M."/>
    <x v="0"/>
    <s v="POTDEVIN"/>
    <s v="MICKAEL"/>
    <d v="1977-03-19T00:00:00"/>
    <x v="2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Excellent"/>
    <x v="1"/>
  </r>
  <r>
    <n v="0"/>
    <n v="1"/>
    <s v="PP2233"/>
    <s v="09E0381756MKB"/>
    <s v="M."/>
    <x v="0"/>
    <s v="SOODTS"/>
    <s v="JONATHAN"/>
    <d v="1981-12-29T00:00:00"/>
    <x v="1"/>
    <s v="F00250"/>
    <s v="MEN-PROF LYCE PROF EDUC NATI"/>
    <s v="F00606"/>
    <s v="PROF LYCE PROF CLAS NORM"/>
    <x v="2"/>
    <s v="4500J"/>
    <s v="G.M.MAINTE"/>
    <s v="P4500"/>
    <s v="G.MECA.ENG"/>
    <s v="2020_MC03_ACA09"/>
    <s v="03_Enseignants 2nd degré public (hors agrégés) - CPE - Documentalistes"/>
    <s v="Excellent"/>
    <x v="1"/>
  </r>
  <r>
    <n v="0"/>
    <n v="1"/>
    <s v="PP2232"/>
    <s v="09E0799305ZQJ"/>
    <s v="M."/>
    <x v="0"/>
    <s v="SPICAROLEN"/>
    <s v="SEBASTIEN"/>
    <d v="1978-05-11T00:00:00"/>
    <x v="2"/>
    <s v="F00250"/>
    <s v="MEN-PROF LYCE PROF EDUC NATI"/>
    <s v="F00606"/>
    <s v="PROF LYCE PROF CLAS NORM"/>
    <x v="2"/>
    <s v="5200J"/>
    <s v="ELECTROTEC"/>
    <s v="P5200"/>
    <s v="G.ELECTROT"/>
    <s v="2020_MC03_ACA09"/>
    <s v="03_Enseignants 2nd degré public (hors agrégés) - CPE - Documentalistes"/>
    <s v="Excellent"/>
    <x v="1"/>
  </r>
  <r>
    <n v="0"/>
    <n v="1"/>
    <s v="PP3239"/>
    <s v="05E0942736AVT"/>
    <s v="M."/>
    <x v="0"/>
    <s v="TREHOREL"/>
    <s v="ROMAIN"/>
    <d v="1985-01-15T00:00:00"/>
    <x v="1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Excellent"/>
    <x v="1"/>
  </r>
  <r>
    <n v="0"/>
    <n v="1"/>
    <s v="PP2232"/>
    <s v="09E1125016MGG"/>
    <s v="M."/>
    <x v="0"/>
    <s v="VALIN"/>
    <s v="ROMAIN"/>
    <d v="1982-05-15T00:00:00"/>
    <x v="0"/>
    <s v="F00250"/>
    <s v="MEN-PROF LYCE PROF EDUC NATI"/>
    <s v="F00606"/>
    <s v="PROF LYCE PROF CLAS NORM"/>
    <x v="2"/>
    <s v="2100J"/>
    <s v="GE IND BOI"/>
    <s v="P2100"/>
    <s v="G.IND.BOIS"/>
    <s v="2020_MC03_ACA09"/>
    <s v="03_Enseignants 2nd degré public (hors agrégés) - CPE - Documentalistes"/>
    <s v="Excellent"/>
    <x v="1"/>
  </r>
  <r>
    <n v="0"/>
    <n v="1"/>
    <s v="PP2233"/>
    <s v="09E1755542FCD"/>
    <s v="M."/>
    <x v="0"/>
    <s v="VAN-THORRE"/>
    <s v="MANUEL"/>
    <d v="1975-09-18T00:00:00"/>
    <x v="1"/>
    <s v="F00250"/>
    <s v="MEN-PROF LYCE PROF EDUC NATI"/>
    <s v="F00606"/>
    <s v="PROF LYCE PROF CLAS NORM"/>
    <x v="2"/>
    <s v="3100J"/>
    <s v="GC EQ.T.E"/>
    <s v="P3100"/>
    <s v="GENIE THER"/>
    <s v="2020_MC03_ACA09"/>
    <s v="03_Enseignants 2nd degré public (hors agrégés) - CPE - Documentalistes"/>
    <s v="Excellent"/>
    <x v="1"/>
  </r>
  <r>
    <n v="0"/>
    <n v="1"/>
    <s v="PP2224"/>
    <s v="09E0592994ERT"/>
    <s v="M."/>
    <x v="0"/>
    <s v="VERNET"/>
    <s v="CEDRIC"/>
    <d v="1981-05-04T00:00:00"/>
    <x v="1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Excellent"/>
    <x v="1"/>
  </r>
  <r>
    <n v="0"/>
    <n v="1"/>
    <s v="PP2233"/>
    <s v="09E1012716HTW"/>
    <s v="M."/>
    <x v="0"/>
    <s v="VISEUX"/>
    <s v="EMMANUEL"/>
    <d v="1973-03-24T00:00:00"/>
    <x v="2"/>
    <s v="F00250"/>
    <s v="MEN-PROF LYCE PROF EDUC NATI"/>
    <s v="F00606"/>
    <s v="PROF LYCE PROF CLAS NORM"/>
    <x v="2"/>
    <s v="3100J"/>
    <s v="GC EQ.T.E"/>
    <s v="P3100"/>
    <s v="GENIE THER"/>
    <s v="2020_MC03_ACA09"/>
    <s v="03_Enseignants 2nd degré public (hors agrégés) - CPE - Documentalistes"/>
    <s v="Excellent"/>
    <x v="1"/>
  </r>
  <r>
    <n v="0"/>
    <n v="1"/>
    <s v="PP3246"/>
    <s v="09E1334048IAQ"/>
    <s v="M."/>
    <x v="0"/>
    <s v="WAREMBOURG"/>
    <s v="PHILIPPE VICTOR"/>
    <d v="1975-10-21T00:00:00"/>
    <x v="2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Excellent"/>
    <x v="1"/>
  </r>
  <r>
    <n v="0"/>
    <n v="1"/>
    <s v="PP3244"/>
    <s v="09E0803079DOY"/>
    <s v="M."/>
    <x v="0"/>
    <s v="WIECZOREK"/>
    <s v="NICOLAS"/>
    <d v="1983-10-23T00:00:00"/>
    <x v="1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Excellent"/>
    <x v="1"/>
  </r>
  <r>
    <n v="0"/>
    <n v="1"/>
    <s v="PP2234"/>
    <s v="09E0275540LFA"/>
    <s v="M."/>
    <x v="0"/>
    <s v="BOURGEOIS"/>
    <s v="BERTRAND"/>
    <d v="1970-09-17T00:00:00"/>
    <x v="2"/>
    <s v="F00250"/>
    <s v="MEN-PROF LYCE PROF EDUC NATI"/>
    <s v="F00606"/>
    <s v="PROF LYCE PROF CLAS NORM"/>
    <x v="2"/>
    <s v="0062J"/>
    <s v="INGEN FORM"/>
    <s v="J0035"/>
    <s v="INSER JEUN"/>
    <s v="2020_MC07_ACA09"/>
    <s v="07_Agents sous autorité recteur"/>
    <s v="Excellent"/>
    <x v="1"/>
  </r>
  <r>
    <n v="0"/>
    <n v="1"/>
    <s v="PP2SUP"/>
    <s v="09E0700829UIS"/>
    <s v="M."/>
    <x v="0"/>
    <s v="CARON-BOILLY"/>
    <s v="JULIEN"/>
    <d v="1983-10-20T00:00:00"/>
    <x v="1"/>
    <s v="F00250"/>
    <s v="MEN-PROF LYCE PROF EDUC NATI"/>
    <s v="F00606"/>
    <s v="PROF LYCE PROF CLAS NORM"/>
    <x v="2"/>
    <s v="0222J"/>
    <s v="ANG.LETTRE"/>
    <s v="-"/>
    <s v="-"/>
    <s v="2020_MC07_ACA09"/>
    <s v="07_Agents sous autorité recteur"/>
    <s v="Excellent"/>
    <x v="1"/>
  </r>
  <r>
    <n v="0"/>
    <n v="1"/>
    <s v="PP2SUP"/>
    <s v="09P1112955DRA"/>
    <s v="M."/>
    <x v="0"/>
    <s v="DUMARQUEZ"/>
    <s v="VINCENT"/>
    <d v="1972-06-04T00:00:00"/>
    <x v="2"/>
    <s v="F00250"/>
    <s v="MEN-PROF LYCE PROF EDUC NATI"/>
    <s v="F00606"/>
    <s v="PROF LYCE PROF CLAS NORM"/>
    <x v="2"/>
    <s v="8038J"/>
    <s v="ECO.GE.LOG"/>
    <s v="-"/>
    <s v="-"/>
    <s v="2020_MC07_ACA09"/>
    <s v="07_Agents sous autorité recteur"/>
    <s v="Excellent"/>
    <x v="1"/>
  </r>
  <r>
    <n v="0"/>
    <n v="1"/>
    <s v="PP2SUP"/>
    <s v="09E0381222KCN"/>
    <s v="M."/>
    <x v="0"/>
    <s v="HADJLOUM"/>
    <s v="HANINE"/>
    <d v="1980-11-11T00:00:00"/>
    <x v="2"/>
    <s v="F00250"/>
    <s v="MEN-PROF LYCE PROF EDUC NATI"/>
    <s v="F00606"/>
    <s v="PROF LYCE PROF CLAS NORM"/>
    <x v="2"/>
    <s v="0222J"/>
    <s v="ANG.LETTRE"/>
    <s v="P0222"/>
    <s v="LET ANGLAI"/>
    <s v="2020_MC07_ACA09"/>
    <s v="07_Agents sous autorité recteur"/>
    <s v="Excellent"/>
    <x v="1"/>
  </r>
  <r>
    <n v="0"/>
    <n v="1"/>
    <s v="PP2SUP"/>
    <s v="09E0070018DZA"/>
    <s v="M."/>
    <x v="0"/>
    <s v="HUGUES"/>
    <s v="JEROME"/>
    <d v="1976-03-11T00:00:00"/>
    <x v="2"/>
    <s v="F00250"/>
    <s v="MEN-PROF LYCE PROF EDUC NATI"/>
    <s v="F00606"/>
    <s v="PROF LYCE PROF CLAS NORM"/>
    <x v="2"/>
    <s v="4550J"/>
    <s v="G.M.MAINT"/>
    <s v="-"/>
    <s v="-"/>
    <s v="2020_MC07_ACA09"/>
    <s v="07_Agents sous autorité recteur"/>
    <s v="Excellent"/>
    <x v="1"/>
  </r>
  <r>
    <n v="0"/>
    <n v="1"/>
    <s v="PP2234"/>
    <s v="09E1649349CBS"/>
    <s v="M."/>
    <x v="0"/>
    <s v="VECCHIOLI-SCARDEZZA"/>
    <s v="TONY"/>
    <d v="1963-08-29T00:00:00"/>
    <x v="2"/>
    <s v="F00250"/>
    <s v="MEN-PROF LYCE PROF EDUC NATI"/>
    <s v="F00606"/>
    <s v="PROF LYCE PROF CLAS NORM"/>
    <x v="2"/>
    <s v="0062J"/>
    <s v="INGEN FORM"/>
    <s v="J0035"/>
    <s v="INSER JEUN"/>
    <s v="2020_MC07_ACA09"/>
    <s v="07_Agents sous autorité recteur"/>
    <s v="Excellent"/>
    <x v="1"/>
  </r>
  <r>
    <n v="0"/>
    <n v="1"/>
    <s v="PP3241"/>
    <s v="25E0210241UVT"/>
    <s v="M."/>
    <x v="0"/>
    <s v="BEN MERIEME"/>
    <s v="BOUFELJA"/>
    <d v="1974-06-28T00:00:00"/>
    <x v="2"/>
    <s v="F00250"/>
    <s v="MEN-PROF LYCE PROF EDUC NATI"/>
    <s v="F00606"/>
    <s v="PROF LYCE PROF CLAS NORM"/>
    <x v="2"/>
    <s v="7200L"/>
    <s v="SANTE ENV."/>
    <s v="-"/>
    <s v="-"/>
    <s v="2020_MC03_ACA09"/>
    <s v="03_Enseignants 2nd degré public (hors agrégés) - CPE - Documentalistes"/>
    <s v="Non renseigné"/>
    <x v="3"/>
  </r>
  <r>
    <n v="0"/>
    <n v="1"/>
    <s v="PP2232"/>
    <s v="24E0506743BMR"/>
    <s v="M."/>
    <x v="0"/>
    <s v="EL FOUNTI"/>
    <s v="OTMANE"/>
    <d v="1983-09-30T00:00:00"/>
    <x v="2"/>
    <s v="F00250"/>
    <s v="MEN-PROF LYCE PROF EDUC NATI"/>
    <s v="F00606"/>
    <s v="PROF LYCE PROF CLAS NORM"/>
    <x v="2"/>
    <s v="2400J"/>
    <s v="G. I. S. M"/>
    <s v="P3020"/>
    <s v="G.CONS.REA"/>
    <s v="2020_MC03_ACA09"/>
    <s v="03_Enseignants 2nd degré public (hors agrégés) - CPE - Documentalistes"/>
    <s v="Non renseigné"/>
    <x v="3"/>
  </r>
  <r>
    <n v="0"/>
    <n v="1"/>
    <s v="PP1207"/>
    <s v="09E0484346UJA"/>
    <s v="M."/>
    <x v="0"/>
    <s v="KACIMI"/>
    <s v="HAMID"/>
    <d v="1976-08-11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Non renseigné"/>
    <x v="3"/>
  </r>
  <r>
    <n v="0"/>
    <n v="1"/>
    <s v="PP2233"/>
    <s v="09E9756868MSM"/>
    <s v="M."/>
    <x v="0"/>
    <s v="LELEU"/>
    <s v="THIERRY"/>
    <d v="1971-12-15T00:00:00"/>
    <x v="2"/>
    <s v="F00250"/>
    <s v="MEN-PROF LYCE PROF EDUC NATI"/>
    <s v="F00606"/>
    <s v="PROF LYCE PROF CLAS NORM"/>
    <x v="2"/>
    <s v="3010J"/>
    <s v="G. C. C. E"/>
    <s v="-"/>
    <s v="-"/>
    <s v="2020_MC03_ACA09"/>
    <s v="03_Enseignants 2nd degré public (hors agrégés) - CPE - Documentalistes"/>
    <s v="Non renseigné"/>
    <x v="3"/>
  </r>
  <r>
    <n v="0"/>
    <n v="1"/>
    <s v="PP2224"/>
    <s v="09E9963678IHQ"/>
    <s v="M."/>
    <x v="0"/>
    <s v="SENOUCI"/>
    <s v="AMAR"/>
    <d v="1973-12-12T00:00:00"/>
    <x v="2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Non renseigné"/>
    <x v="3"/>
  </r>
  <r>
    <n v="0"/>
    <n v="1"/>
    <s v="PP1207"/>
    <s v="09E0172993DRR"/>
    <s v="M."/>
    <x v="0"/>
    <s v="BUJWOL"/>
    <s v="CHRISTOPHE"/>
    <d v="1974-01-19T00:00:00"/>
    <x v="2"/>
    <s v="F00250"/>
    <s v="MEN-PROF LYCE PROF EDUC NATI"/>
    <s v="F00606"/>
    <s v="PROF LYCE PROF CLAS NORM"/>
    <x v="2"/>
    <s v="0210J"/>
    <s v="LET HIST G"/>
    <s v="P0210"/>
    <s v="LET.HIS.GE"/>
    <s v="2020_MC07_ACA09"/>
    <s v="07_Agents sous autorité recteur"/>
    <s v="Non renseigné"/>
    <x v="3"/>
  </r>
  <r>
    <n v="0"/>
    <n v="1"/>
    <s v="PP3244"/>
    <s v="09E0066859ZAN"/>
    <s v="M."/>
    <x v="0"/>
    <s v="CHARLEY"/>
    <s v="YANNICK"/>
    <d v="1978-02-26T00:00:00"/>
    <x v="1"/>
    <s v="F00250"/>
    <s v="MEN-PROF LYCE PROF EDUC NATI"/>
    <s v="F00606"/>
    <s v="PROF LYCE PROF CLAS NORM"/>
    <x v="2"/>
    <s v="8510J"/>
    <s v="TECH.CULIN"/>
    <s v="P8510"/>
    <s v="H.TECH.CUL"/>
    <s v="2020_MC07_ACA09"/>
    <s v="07_Agents sous autorité recteur"/>
    <s v="Non renseigné"/>
    <x v="3"/>
  </r>
  <r>
    <n v="0"/>
    <n v="1"/>
    <s v="PP2232"/>
    <s v="09E0380965LWR"/>
    <s v="M."/>
    <x v="0"/>
    <s v="PAWLACZYK"/>
    <s v="FRANCOIS"/>
    <d v="1981-08-18T00:00:00"/>
    <x v="2"/>
    <s v="F00250"/>
    <s v="MEN-PROF LYCE PROF EDUC NATI"/>
    <s v="F00606"/>
    <s v="PROF LYCE PROF CLAS NORM"/>
    <x v="2"/>
    <s v="5100J"/>
    <s v="ELECTRONIQ"/>
    <s v="L1412"/>
    <s v="SII.ING.EL"/>
    <s v="2020_MC07_ACA09"/>
    <s v="07_Agents sous autorité recteur"/>
    <s v="Non renseigné"/>
    <x v="3"/>
  </r>
  <r>
    <n v="0"/>
    <n v="1"/>
    <s v="PP2233"/>
    <s v="09E0695515BDP"/>
    <s v="M."/>
    <x v="0"/>
    <s v="ALLARDIN"/>
    <s v="JEREMIE"/>
    <d v="1979-11-28T00:00:00"/>
    <x v="1"/>
    <s v="F00250"/>
    <s v="MEN-PROF LYCE PROF EDUC NATI"/>
    <s v="F00606"/>
    <s v="PROF LYCE PROF CLAS NORM"/>
    <x v="2"/>
    <s v="4200J"/>
    <s v="G. MEC.PRO"/>
    <s v="L1400"/>
    <s v="TECHNOLOGI"/>
    <s v="2020_MC03_ACA09"/>
    <s v="03_Enseignants 2nd degré public (hors agrégés) - CPE - Documentalistes"/>
    <s v="Satisfaisant"/>
    <x v="0"/>
  </r>
  <r>
    <n v="0"/>
    <n v="1"/>
    <s v="PP3245"/>
    <s v="09E1547253LCQ"/>
    <s v="M."/>
    <x v="0"/>
    <s v="D'HONDT"/>
    <s v="NICOLAS"/>
    <d v="1974-01-12T00:00:00"/>
    <x v="1"/>
    <s v="F00250"/>
    <s v="MEN-PROF LYCE PROF EDUC NATI"/>
    <s v="F00606"/>
    <s v="PROF LYCE PROF CLAS NORM"/>
    <x v="2"/>
    <s v="8510J"/>
    <s v="TECH.CULIN"/>
    <s v="P8510"/>
    <s v="H.TECH.CUL"/>
    <s v="2020_MC03_ACA09"/>
    <s v="03_Enseignants 2nd degré public (hors agrégés) - CPE - Documentalistes"/>
    <s v="Satisfaisant"/>
    <x v="0"/>
  </r>
  <r>
    <n v="0"/>
    <n v="1"/>
    <s v="PP1207"/>
    <s v="09E0487632MGX"/>
    <s v="M."/>
    <x v="0"/>
    <s v="DA SILVA CERQUEIRA"/>
    <s v="DUARTE"/>
    <d v="1977-07-28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Satisfaisant"/>
    <x v="0"/>
  </r>
  <r>
    <n v="0"/>
    <n v="1"/>
    <s v="PP1208"/>
    <s v="09E0803675EEY"/>
    <s v="M."/>
    <x v="0"/>
    <s v="DANEL"/>
    <s v="THOMAS"/>
    <d v="1985-11-07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Satisfaisant"/>
    <x v="0"/>
  </r>
  <r>
    <n v="0"/>
    <n v="1"/>
    <s v="PP2233"/>
    <s v="09E9757971CRZ"/>
    <s v="M."/>
    <x v="0"/>
    <s v="DUTERTRE"/>
    <s v="DAVID"/>
    <d v="1974-04-23T00:00:00"/>
    <x v="1"/>
    <s v="F00250"/>
    <s v="MEN-PROF LYCE PROF EDUC NATI"/>
    <s v="F00606"/>
    <s v="PROF LYCE PROF CLAS NORM"/>
    <x v="2"/>
    <s v="3028J"/>
    <s v="PEINT REVT"/>
    <s v="P3028"/>
    <s v="PEINT REVT"/>
    <s v="2020_MC03_ACA09"/>
    <s v="03_Enseignants 2nd degré public (hors agrégés) - CPE - Documentalistes"/>
    <s v="Satisfaisant"/>
    <x v="0"/>
  </r>
  <r>
    <n v="0"/>
    <n v="1"/>
    <s v="PP2233"/>
    <s v="09E1125171GVI"/>
    <s v="M."/>
    <x v="0"/>
    <s v="FENGLER"/>
    <s v="FABRICE"/>
    <d v="1968-11-08T00:00:00"/>
    <x v="2"/>
    <s v="F00250"/>
    <s v="MEN-PROF LYCE PROF EDUC NATI"/>
    <s v="F00606"/>
    <s v="PROF LYCE PROF CLAS NORM"/>
    <x v="2"/>
    <s v="3028J"/>
    <s v="PEINT REVT"/>
    <s v="P3028"/>
    <s v="PEINT REVT"/>
    <s v="2020_MC03_ACA09"/>
    <s v="03_Enseignants 2nd degré public (hors agrégés) - CPE - Documentalistes"/>
    <s v="Satisfaisant"/>
    <x v="0"/>
  </r>
  <r>
    <n v="0"/>
    <n v="1"/>
    <s v="PP2224"/>
    <s v="09E1226071SYQ"/>
    <s v="M."/>
    <x v="0"/>
    <s v="FORTIER"/>
    <s v="ERWAN"/>
    <d v="1977-11-18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Satisfaisant"/>
    <x v="0"/>
  </r>
  <r>
    <n v="0"/>
    <n v="1"/>
    <s v="PP2224"/>
    <s v="09E0589601ZMC"/>
    <s v="M."/>
    <x v="0"/>
    <s v="GLANGETAS"/>
    <s v="EMMANUEL"/>
    <d v="1967-01-08T00:00:00"/>
    <x v="1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Satisfaisant"/>
    <x v="0"/>
  </r>
  <r>
    <n v="0"/>
    <n v="1"/>
    <s v="PP1208"/>
    <s v="10E0457081PML"/>
    <s v="M."/>
    <x v="0"/>
    <s v="HERVE"/>
    <s v="MATTHIEU"/>
    <d v="1980-06-02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Satisfaisant"/>
    <x v="0"/>
  </r>
  <r>
    <n v="0"/>
    <n v="1"/>
    <s v="PP2224"/>
    <s v="09E0905967VPZ"/>
    <s v="M."/>
    <x v="0"/>
    <s v="KEBBAB"/>
    <s v="ABDELAZZIZ"/>
    <d v="1961-09-23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Satisfaisant"/>
    <x v="0"/>
  </r>
  <r>
    <n v="0"/>
    <n v="1"/>
    <s v="PP2232"/>
    <s v="19E1255664WRE"/>
    <s v="M."/>
    <x v="0"/>
    <s v="LAGACHE"/>
    <s v="LUDOVIC"/>
    <d v="1971-10-04T00:00:00"/>
    <x v="2"/>
    <s v="F00250"/>
    <s v="MEN-PROF LYCE PROF EDUC NATI"/>
    <s v="F00606"/>
    <s v="PROF LYCE PROF CLAS NORM"/>
    <x v="2"/>
    <s v="6310J"/>
    <s v="C. ROUTIER"/>
    <s v="P6310"/>
    <s v="COND.ROUTI"/>
    <s v="2020_MC03_ACA09"/>
    <s v="03_Enseignants 2nd degré public (hors agrégés) - CPE - Documentalistes"/>
    <s v="Satisfaisant"/>
    <x v="0"/>
  </r>
  <r>
    <n v="0"/>
    <n v="1"/>
    <s v="PP2224"/>
    <s v="20E0343956VGR"/>
    <s v="M."/>
    <x v="0"/>
    <s v="MARCOTTE"/>
    <s v="JEAN BAPTISTE"/>
    <d v="1979-02-16T00:00:00"/>
    <x v="2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Satisfaisant"/>
    <x v="0"/>
  </r>
  <r>
    <n v="0"/>
    <n v="1"/>
    <s v="PP2232"/>
    <s v="09E0380979NKJ"/>
    <s v="M."/>
    <x v="0"/>
    <s v="MOUNINE"/>
    <s v="JAMEL"/>
    <d v="1980-10-26T00:00:00"/>
    <x v="2"/>
    <s v="F00250"/>
    <s v="MEN-PROF LYCE PROF EDUC NATI"/>
    <s v="F00606"/>
    <s v="PROF LYCE PROF CLAS NORM"/>
    <x v="2"/>
    <s v="5200J"/>
    <s v="ELECTROTEC"/>
    <s v="P5200"/>
    <s v="G.ELECTROT"/>
    <s v="2020_MC03_ACA09"/>
    <s v="03_Enseignants 2nd degré public (hors agrégés) - CPE - Documentalistes"/>
    <s v="Satisfaisant"/>
    <x v="0"/>
  </r>
  <r>
    <n v="0"/>
    <n v="1"/>
    <s v="PP2224"/>
    <s v="09E0275502MDZ"/>
    <s v="M."/>
    <x v="0"/>
    <s v="NZIENGUI"/>
    <s v="ROGER"/>
    <d v="1971-04-30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Satisfaisant"/>
    <x v="0"/>
  </r>
  <r>
    <n v="0"/>
    <n v="1"/>
    <s v="PP3239"/>
    <s v="09E0278824CQY"/>
    <s v="M."/>
    <x v="0"/>
    <s v="OUICI"/>
    <s v="NORREDINE"/>
    <d v="1977-06-07T00:00:00"/>
    <x v="2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Satisfaisant"/>
    <x v="0"/>
  </r>
  <r>
    <n v="0"/>
    <n v="1"/>
    <s v="PP2233"/>
    <s v="09E9860550DZM"/>
    <s v="M."/>
    <x v="0"/>
    <s v="PETIT"/>
    <s v="MICHAEL"/>
    <d v="1976-04-15T00:00:00"/>
    <x v="1"/>
    <s v="F00250"/>
    <s v="MEN-PROF LYCE PROF EDUC NATI"/>
    <s v="F00606"/>
    <s v="PROF LYCE PROF CLAS NORM"/>
    <x v="2"/>
    <s v="4500J"/>
    <s v="G.M.MAINTE"/>
    <s v="P4500"/>
    <s v="G.MECA.ENG"/>
    <s v="2020_MC03_ACA09"/>
    <s v="03_Enseignants 2nd degré public (hors agrégés) - CPE - Documentalistes"/>
    <s v="Satisfaisant"/>
    <x v="0"/>
  </r>
  <r>
    <n v="0"/>
    <n v="1"/>
    <s v="PP2232"/>
    <s v="09E0592643WBS"/>
    <s v="M."/>
    <x v="0"/>
    <s v="PINTAR"/>
    <s v="CYRILLE"/>
    <d v="1981-04-08T00:00:00"/>
    <x v="0"/>
    <s v="F00250"/>
    <s v="MEN-PROF LYCE PROF EDUC NATI"/>
    <s v="F00606"/>
    <s v="PROF LYCE PROF CLAS NORM"/>
    <x v="2"/>
    <s v="2452J"/>
    <s v="REP REV CA"/>
    <s v="P2450"/>
    <s v="CONS.R.CAR"/>
    <s v="2020_MC03_ACA09"/>
    <s v="03_Enseignants 2nd degré public (hors agrégés) - CPE - Documentalistes"/>
    <s v="Satisfaisant"/>
    <x v="0"/>
  </r>
  <r>
    <n v="0"/>
    <n v="1"/>
    <s v="PP3241"/>
    <s v="09E0695542UJR"/>
    <s v="M."/>
    <x v="0"/>
    <s v="PLUQUE"/>
    <s v="JEROME"/>
    <d v="1981-03-11T00:00:00"/>
    <x v="1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Satisfaisant"/>
    <x v="0"/>
  </r>
  <r>
    <n v="0"/>
    <n v="1"/>
    <s v="PP2224"/>
    <s v="09E0175177DBC"/>
    <s v="M."/>
    <x v="0"/>
    <s v="RICQ"/>
    <s v="FABRICE"/>
    <d v="1977-08-09T00:00:00"/>
    <x v="2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Satisfaisant"/>
    <x v="0"/>
  </r>
  <r>
    <n v="0"/>
    <n v="1"/>
    <s v="PP3244"/>
    <s v="09E1546086SJZ"/>
    <s v="M."/>
    <x v="0"/>
    <s v="SIMON"/>
    <s v="DAVID"/>
    <d v="1980-06-17T00:00:00"/>
    <x v="0"/>
    <s v="F00250"/>
    <s v="MEN-PROF LYCE PROF EDUC NATI"/>
    <s v="F00606"/>
    <s v="PROF LYCE PROF CLAS NORM"/>
    <x v="2"/>
    <s v="8510J"/>
    <s v="TECH.CULIN"/>
    <s v="P8510"/>
    <s v="H.TECH.CUL"/>
    <s v="2020_MC03_ACA09"/>
    <s v="03_Enseignants 2nd degré public (hors agrégés) - CPE - Documentalistes"/>
    <s v="Satisfaisant"/>
    <x v="0"/>
  </r>
  <r>
    <n v="0"/>
    <n v="1"/>
    <s v="PP1208"/>
    <s v="09E1544837UZH"/>
    <s v="M."/>
    <x v="0"/>
    <s v="ABDELLI"/>
    <s v="AHMED"/>
    <d v="1990-07-03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3246"/>
    <s v="09E0488166AJS"/>
    <s v="M."/>
    <x v="0"/>
    <s v="AGNERAY"/>
    <s v="WILFRIED"/>
    <d v="1979-07-04T00:00:00"/>
    <x v="1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2224"/>
    <s v="09E1334632QTX"/>
    <s v="M."/>
    <x v="0"/>
    <s v="BACQUET"/>
    <s v="AURELIEN"/>
    <d v="1990-03-26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2224"/>
    <s v="09E0799229MTI"/>
    <s v="M."/>
    <x v="0"/>
    <s v="BAEY"/>
    <s v="JEAN-MICHEL"/>
    <d v="1967-06-06T00:00:00"/>
    <x v="1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1208"/>
    <s v="09E0172991SNR"/>
    <s v="M."/>
    <x v="0"/>
    <s v="BAROUX"/>
    <s v="LUDOVIC"/>
    <d v="1979-11-26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32"/>
    <s v="09E0174052DUN"/>
    <s v="M."/>
    <x v="0"/>
    <s v="BECK"/>
    <s v="CHRISTOPHE"/>
    <d v="1974-07-15T00:00:00"/>
    <x v="1"/>
    <s v="F00250"/>
    <s v="MEN-PROF LYCE PROF EDUC NATI"/>
    <s v="F00606"/>
    <s v="PROF LYCE PROF CLAS NORM"/>
    <x v="2"/>
    <s v="2100J"/>
    <s v="GE IND BOI"/>
    <s v="P2100"/>
    <s v="G.IND.BOIS"/>
    <s v="2020_MC03_ACA09"/>
    <s v="03_Enseignants 2nd degré public (hors agrégés) - CPE - Documentalistes"/>
    <s v="Très satisfaisant"/>
    <x v="2"/>
  </r>
  <r>
    <n v="0"/>
    <n v="1"/>
    <s v="PP1207"/>
    <s v="09E0171512VSU"/>
    <s v="M."/>
    <x v="0"/>
    <s v="BELLOUTI"/>
    <s v="RACHID"/>
    <d v="1976-07-24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3239"/>
    <s v="24E9963550MIV"/>
    <s v="M."/>
    <x v="0"/>
    <s v="BEN BABIS"/>
    <s v="SOUFIAN"/>
    <d v="1979-07-14T00:00:00"/>
    <x v="1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Très satisfaisant"/>
    <x v="2"/>
  </r>
  <r>
    <n v="0"/>
    <n v="1"/>
    <s v="PP2232"/>
    <s v="05E1249633EAE"/>
    <s v="M."/>
    <x v="0"/>
    <s v="BESNARD"/>
    <s v="JEROME"/>
    <d v="1973-07-10T00:00:00"/>
    <x v="2"/>
    <s v="F00250"/>
    <s v="MEN-PROF LYCE PROF EDUC NATI"/>
    <s v="F00606"/>
    <s v="PROF LYCE PROF CLAS NORM"/>
    <x v="2"/>
    <s v="6310J"/>
    <s v="C. ROUTIER"/>
    <s v="P6310"/>
    <s v="COND.ROUTI"/>
    <s v="2020_MC03_ACA09"/>
    <s v="03_Enseignants 2nd degré public (hors agrégés) - CPE - Documentalistes"/>
    <s v="Très satisfaisant"/>
    <x v="2"/>
  </r>
  <r>
    <n v="0"/>
    <n v="1"/>
    <s v="PP3241"/>
    <s v="09E1967786ZEP"/>
    <s v="M."/>
    <x v="0"/>
    <s v="BEUGIN"/>
    <s v="LUDOVIC"/>
    <d v="1982-05-13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2224"/>
    <s v="09E1334633ZJA"/>
    <s v="M."/>
    <x v="0"/>
    <s v="BIYYI"/>
    <s v="ABDELAZIZ"/>
    <d v="1979-01-01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2232"/>
    <s v="09E0381839GZM"/>
    <s v="M."/>
    <x v="0"/>
    <s v="BIZIERE"/>
    <s v="YVES"/>
    <d v="1981-05-01T00:00:00"/>
    <x v="1"/>
    <s v="F00250"/>
    <s v="MEN-PROF LYCE PROF EDUC NATI"/>
    <s v="F00606"/>
    <s v="PROF LYCE PROF CLAS NORM"/>
    <x v="2"/>
    <s v="2452J"/>
    <s v="REP REV CA"/>
    <s v="P2450"/>
    <s v="CONS.R.CAR"/>
    <s v="2020_MC03_ACA09"/>
    <s v="03_Enseignants 2nd degré public (hors agrégés) - CPE - Documentalistes"/>
    <s v="Très satisfaisant"/>
    <x v="2"/>
  </r>
  <r>
    <n v="0"/>
    <n v="1"/>
    <s v="PP1208"/>
    <s v="09E1119610WKC"/>
    <s v="M."/>
    <x v="0"/>
    <s v="BOUDIA"/>
    <s v="MUSTAPHA"/>
    <d v="1987-02-07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3239"/>
    <s v="20E0138241YRX"/>
    <s v="M."/>
    <x v="0"/>
    <s v="BOULET"/>
    <s v="DAVID"/>
    <d v="1978-11-23T00:00:00"/>
    <x v="1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Très satisfaisant"/>
    <x v="2"/>
  </r>
  <r>
    <n v="0"/>
    <n v="1"/>
    <s v="PP3246"/>
    <s v="04E1615990OIW"/>
    <s v="M."/>
    <x v="0"/>
    <s v="BOURGINE"/>
    <s v="FRANCK"/>
    <d v="1964-03-08T00:00:00"/>
    <x v="2"/>
    <s v="F00250"/>
    <s v="MEN-PROF LYCE PROF EDUC NATI"/>
    <s v="F00606"/>
    <s v="PROF LYCE PROF CLAS NORM"/>
    <x v="2"/>
    <s v="8520J"/>
    <s v="H.SERV.COM"/>
    <s v="P8520"/>
    <s v="H.SERV.COM"/>
    <s v="2020_MC03_ACA09"/>
    <s v="03_Enseignants 2nd degré public (hors agrégés) - CPE - Documentalistes"/>
    <s v="Très satisfaisant"/>
    <x v="2"/>
  </r>
  <r>
    <n v="0"/>
    <n v="1"/>
    <s v="PP2233"/>
    <s v="09E0591398HNX"/>
    <s v="M."/>
    <x v="0"/>
    <s v="BOYER"/>
    <s v="FABRICE"/>
    <d v="1972-05-09T00:00:00"/>
    <x v="1"/>
    <s v="F00250"/>
    <s v="MEN-PROF LYCE PROF EDUC NATI"/>
    <s v="F00606"/>
    <s v="PROF LYCE PROF CLAS NORM"/>
    <x v="2"/>
    <s v="4200J"/>
    <s v="G. MEC.PRO"/>
    <s v="P4200"/>
    <s v="G.MEC.PROD"/>
    <s v="2020_MC03_ACA09"/>
    <s v="03_Enseignants 2nd degré public (hors agrégés) - CPE - Documentalistes"/>
    <s v="Très satisfaisant"/>
    <x v="2"/>
  </r>
  <r>
    <n v="0"/>
    <n v="1"/>
    <s v="PP1208"/>
    <s v="09E0487886SLO"/>
    <s v="M."/>
    <x v="0"/>
    <s v="BURLET"/>
    <s v="JONATHAN"/>
    <d v="1984-02-14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24"/>
    <s v="04E1302759DGT"/>
    <s v="M."/>
    <x v="0"/>
    <s v="CABOT"/>
    <s v="JULIEN"/>
    <d v="1991-05-27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3241"/>
    <s v="09E0593155SGI"/>
    <s v="M."/>
    <x v="0"/>
    <s v="CHAOUI"/>
    <s v="MOHAMMED"/>
    <d v="1973-01-01T00:00:00"/>
    <x v="1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1208"/>
    <s v="09E1119767YJE"/>
    <s v="M."/>
    <x v="0"/>
    <s v="CHARTIER"/>
    <s v="LAURENT"/>
    <d v="1971-07-29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1208"/>
    <s v="09E0700007BVG"/>
    <s v="M."/>
    <x v="0"/>
    <s v="CHATELAIN"/>
    <s v="THIBAULT"/>
    <d v="1986-09-18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24"/>
    <s v="09E0175203HJQ"/>
    <s v="M."/>
    <x v="0"/>
    <s v="CHOUKHI"/>
    <s v="AMAR"/>
    <d v="1971-02-03T00:00:00"/>
    <x v="1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1208"/>
    <s v="23E0024947KRL"/>
    <s v="M."/>
    <x v="0"/>
    <s v="CLARA"/>
    <s v="GILLES"/>
    <d v="1978-07-11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33"/>
    <s v="09E9960793WSF"/>
    <s v="M."/>
    <x v="0"/>
    <s v="COUTURIER"/>
    <s v="FREDERIC"/>
    <d v="1974-03-21T00:00:00"/>
    <x v="1"/>
    <s v="F00250"/>
    <s v="MEN-PROF LYCE PROF EDUC NATI"/>
    <s v="F00606"/>
    <s v="PROF LYCE PROF CLAS NORM"/>
    <x v="2"/>
    <s v="3020J"/>
    <s v="G.C.REA OU"/>
    <s v="-"/>
    <s v="-"/>
    <s v="2020_MC03_ACA09"/>
    <s v="03_Enseignants 2nd degré public (hors agrégés) - CPE - Documentalistes"/>
    <s v="Très satisfaisant"/>
    <x v="2"/>
  </r>
  <r>
    <n v="0"/>
    <n v="1"/>
    <s v="PP2233"/>
    <s v="09E0381018OSL"/>
    <s v="M."/>
    <x v="0"/>
    <s v="D'HALLUIN"/>
    <s v="SIMON"/>
    <d v="1979-04-05T00:00:00"/>
    <x v="2"/>
    <s v="F00250"/>
    <s v="MEN-PROF LYCE PROF EDUC NATI"/>
    <s v="F00606"/>
    <s v="PROF LYCE PROF CLAS NORM"/>
    <x v="2"/>
    <s v="4100J"/>
    <s v="G. M. CONS"/>
    <s v="P4100"/>
    <s v="G.MEC.CONS"/>
    <s v="2020_MC03_ACA09"/>
    <s v="03_Enseignants 2nd degré public (hors agrégés) - CPE - Documentalistes"/>
    <s v="Très satisfaisant"/>
    <x v="2"/>
  </r>
  <r>
    <n v="0"/>
    <n v="1"/>
    <s v="PP2233"/>
    <s v="09E0487379AMR"/>
    <s v="M."/>
    <x v="0"/>
    <s v="DALMASSO"/>
    <s v="BRUNO"/>
    <d v="1978-09-26T00:00:00"/>
    <x v="2"/>
    <s v="F00250"/>
    <s v="MEN-PROF LYCE PROF EDUC NATI"/>
    <s v="F00606"/>
    <s v="PROF LYCE PROF CLAS NORM"/>
    <x v="2"/>
    <s v="3010J"/>
    <s v="G. C. C. E"/>
    <s v="P3010"/>
    <s v="G.CONS.ECO"/>
    <s v="2020_MC03_ACA09"/>
    <s v="03_Enseignants 2nd degré public (hors agrégés) - CPE - Documentalistes"/>
    <s v="Très satisfaisant"/>
    <x v="2"/>
  </r>
  <r>
    <n v="0"/>
    <n v="1"/>
    <s v="PP2233"/>
    <s v="09E0277685OPL"/>
    <s v="M."/>
    <x v="0"/>
    <s v="DEFOLY"/>
    <s v="GERALD"/>
    <d v="1978-02-09T00:00:00"/>
    <x v="2"/>
    <s v="F00250"/>
    <s v="MEN-PROF LYCE PROF EDUC NATI"/>
    <s v="F00606"/>
    <s v="PROF LYCE PROF CLAS NORM"/>
    <x v="2"/>
    <s v="4200J"/>
    <s v="G. MEC.PRO"/>
    <s v="P4200"/>
    <s v="G.MEC.PROD"/>
    <s v="2020_MC03_ACA09"/>
    <s v="03_Enseignants 2nd degré public (hors agrégés) - CPE - Documentalistes"/>
    <s v="Très satisfaisant"/>
    <x v="2"/>
  </r>
  <r>
    <n v="0"/>
    <n v="1"/>
    <s v="PP2232"/>
    <s v="09E0382013QMY"/>
    <s v="M."/>
    <x v="0"/>
    <s v="DEHEEGHER"/>
    <s v="TEDDY"/>
    <d v="1979-01-04T00:00:00"/>
    <x v="2"/>
    <s v="F00250"/>
    <s v="MEN-PROF LYCE PROF EDUC NATI"/>
    <s v="F00606"/>
    <s v="PROF LYCE PROF CLAS NORM"/>
    <x v="2"/>
    <s v="2452J"/>
    <s v="REP REV CA"/>
    <s v="P2450"/>
    <s v="CONS.R.CAR"/>
    <s v="2020_MC03_ACA09"/>
    <s v="03_Enseignants 2nd degré public (hors agrégés) - CPE - Documentalistes"/>
    <s v="Très satisfaisant"/>
    <x v="2"/>
  </r>
  <r>
    <n v="0"/>
    <n v="1"/>
    <s v="PP2233"/>
    <s v="09E1122596PLO"/>
    <s v="M."/>
    <x v="0"/>
    <s v="DEKNUYDT"/>
    <s v="LAURENT"/>
    <d v="1970-12-13T00:00:00"/>
    <x v="0"/>
    <s v="F00250"/>
    <s v="MEN-PROF LYCE PROF EDUC NATI"/>
    <s v="F00606"/>
    <s v="PROF LYCE PROF CLAS NORM"/>
    <x v="2"/>
    <s v="3020J"/>
    <s v="G.C.REA OU"/>
    <s v="P3020"/>
    <s v="G.CONS.REA"/>
    <s v="2020_MC03_ACA09"/>
    <s v="03_Enseignants 2nd degré public (hors agrégés) - CPE - Documentalistes"/>
    <s v="Très satisfaisant"/>
    <x v="2"/>
  </r>
  <r>
    <n v="0"/>
    <n v="1"/>
    <s v="PP2233"/>
    <s v="09E9242865KMS"/>
    <s v="M."/>
    <x v="0"/>
    <s v="DELATTRE"/>
    <s v="JEAN CHARLES"/>
    <d v="1964-10-12T00:00:00"/>
    <x v="1"/>
    <s v="F00250"/>
    <s v="MEN-PROF LYCE PROF EDUC NATI"/>
    <s v="F00606"/>
    <s v="PROF LYCE PROF CLAS NORM"/>
    <x v="2"/>
    <s v="3100J"/>
    <s v="GC EQ.T.E"/>
    <s v="P3100"/>
    <s v="GENIE THER"/>
    <s v="2020_MC03_ACA09"/>
    <s v="03_Enseignants 2nd degré public (hors agrégés) - CPE - Documentalistes"/>
    <s v="Très satisfaisant"/>
    <x v="2"/>
  </r>
  <r>
    <n v="0"/>
    <n v="1"/>
    <s v="PP2232"/>
    <s v="09E0589898XYY"/>
    <s v="M."/>
    <x v="0"/>
    <s v="DELILLE"/>
    <s v="NICOLAS"/>
    <d v="1981-10-23T00:00:00"/>
    <x v="1"/>
    <s v="F00250"/>
    <s v="MEN-PROF LYCE PROF EDUC NATI"/>
    <s v="F00606"/>
    <s v="PROF LYCE PROF CLAS NORM"/>
    <x v="2"/>
    <s v="5200J"/>
    <s v="ELECTROTEC"/>
    <s v="L2020"/>
    <s v="TECH.INDUS"/>
    <s v="2020_MC03_ACA09"/>
    <s v="03_Enseignants 2nd degré public (hors agrégés) - CPE - Documentalistes"/>
    <s v="Très satisfaisant"/>
    <x v="2"/>
  </r>
  <r>
    <n v="0"/>
    <n v="1"/>
    <s v="PP2233"/>
    <s v="09E1546808HIT"/>
    <s v="M."/>
    <x v="0"/>
    <s v="DELMOTTE"/>
    <s v="ERWAN"/>
    <d v="1985-07-01T00:00:00"/>
    <x v="0"/>
    <s v="F00250"/>
    <s v="MEN-PROF LYCE PROF EDUC NATI"/>
    <s v="F00606"/>
    <s v="PROF LYCE PROF CLAS NORM"/>
    <x v="2"/>
    <s v="4500J"/>
    <s v="G.M.MAINTE"/>
    <s v="P4500"/>
    <s v="G.MECA.ENG"/>
    <s v="2020_MC03_ACA09"/>
    <s v="03_Enseignants 2nd degré public (hors agrégés) - CPE - Documentalistes"/>
    <s v="Très satisfaisant"/>
    <x v="2"/>
  </r>
  <r>
    <n v="0"/>
    <n v="1"/>
    <s v="PP1208"/>
    <s v="09E0066586LNU"/>
    <s v="M."/>
    <x v="0"/>
    <s v="DESMEDT"/>
    <s v="GUILLAUME"/>
    <d v="1977-01-14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33"/>
    <s v="09E0797359OJG"/>
    <s v="M."/>
    <x v="0"/>
    <s v="DESMET"/>
    <s v="PHILIPPE"/>
    <d v="1961-12-06T00:00:00"/>
    <x v="0"/>
    <s v="F00250"/>
    <s v="MEN-PROF LYCE PROF EDUC NATI"/>
    <s v="F00606"/>
    <s v="PROF LYCE PROF CLAS NORM"/>
    <x v="2"/>
    <s v="3020J"/>
    <s v="G.C.REA OU"/>
    <s v="P3020"/>
    <s v="G.CONS.REA"/>
    <s v="2020_MC03_ACA09"/>
    <s v="03_Enseignants 2nd degré public (hors agrégés) - CPE - Documentalistes"/>
    <s v="Très satisfaisant"/>
    <x v="2"/>
  </r>
  <r>
    <n v="0"/>
    <n v="1"/>
    <s v="PP2233"/>
    <s v="09E9860572VRE"/>
    <s v="M."/>
    <x v="0"/>
    <s v="DRAI"/>
    <s v="FREDDY"/>
    <d v="1973-08-04T00:00:00"/>
    <x v="2"/>
    <s v="F00250"/>
    <s v="MEN-PROF LYCE PROF EDUC NATI"/>
    <s v="F00606"/>
    <s v="PROF LYCE PROF CLAS NORM"/>
    <x v="2"/>
    <s v="4550J"/>
    <s v="G.M.MAINT"/>
    <s v="P4550"/>
    <s v="G.MEC.AUTO"/>
    <s v="2020_MC03_ACA09"/>
    <s v="03_Enseignants 2nd degré public (hors agrégés) - CPE - Documentalistes"/>
    <s v="Très satisfaisant"/>
    <x v="2"/>
  </r>
  <r>
    <n v="0"/>
    <n v="1"/>
    <s v="PP3244"/>
    <s v="09E0278845VWW"/>
    <s v="M."/>
    <x v="0"/>
    <s v="DROUICHE"/>
    <s v="ABDELLALI"/>
    <d v="1976-10-09T00:00:00"/>
    <x v="0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2224"/>
    <s v="09E0696089ZBH"/>
    <s v="M."/>
    <x v="0"/>
    <s v="EL ALAOUI TALIBI"/>
    <s v="ALI"/>
    <d v="1984-02-04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2232"/>
    <s v="09E0277695LUP"/>
    <s v="M."/>
    <x v="0"/>
    <s v="FOLLET"/>
    <s v="BATISTE"/>
    <d v="1980-03-27T00:00:00"/>
    <x v="2"/>
    <s v="F00250"/>
    <s v="MEN-PROF LYCE PROF EDUC NATI"/>
    <s v="F00606"/>
    <s v="PROF LYCE PROF CLAS NORM"/>
    <x v="2"/>
    <s v="5100J"/>
    <s v="ELECTRONIQ"/>
    <s v="P5100"/>
    <s v="G.ELECTRON"/>
    <s v="2020_MC03_ACA09"/>
    <s v="03_Enseignants 2nd degré public (hors agrégés) - CPE - Documentalistes"/>
    <s v="Très satisfaisant"/>
    <x v="2"/>
  </r>
  <r>
    <n v="0"/>
    <n v="1"/>
    <s v="PP1208"/>
    <s v="09E0275683JPO"/>
    <s v="M."/>
    <x v="0"/>
    <s v="FOURMEAU"/>
    <s v="VALERY"/>
    <d v="1974-08-07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24"/>
    <s v="09E1334746EQQ"/>
    <s v="M."/>
    <x v="0"/>
    <s v="FOURRIER"/>
    <s v="REMI"/>
    <d v="1990-04-30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3246"/>
    <s v="09E1440440INW"/>
    <s v="M."/>
    <x v="0"/>
    <s v="GAUTHIER"/>
    <s v="FREDERIC"/>
    <d v="1983-04-09T00:00:00"/>
    <x v="0"/>
    <s v="F00250"/>
    <s v="MEN-PROF LYCE PROF EDUC NATI"/>
    <s v="F00606"/>
    <s v="PROF LYCE PROF CLAS NORM"/>
    <x v="2"/>
    <s v="8520J"/>
    <s v="H.SERV.COM"/>
    <s v="P8520"/>
    <s v="H.SERV.COM"/>
    <s v="2020_MC03_ACA09"/>
    <s v="03_Enseignants 2nd degré public (hors agrégés) - CPE - Documentalistes"/>
    <s v="Très satisfaisant"/>
    <x v="2"/>
  </r>
  <r>
    <n v="0"/>
    <n v="1"/>
    <s v="PP3241"/>
    <s v="09E9960778CYL"/>
    <s v="M."/>
    <x v="0"/>
    <s v="GILLIOEN"/>
    <s v="FABRICE"/>
    <d v="1973-11-26T00:00:00"/>
    <x v="1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1208"/>
    <s v="09E9966180UDT"/>
    <s v="M."/>
    <x v="0"/>
    <s v="GRABARCZYK"/>
    <s v="MICHAEL"/>
    <d v="1971-06-02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32"/>
    <s v="09E1967440XWZ"/>
    <s v="M."/>
    <x v="0"/>
    <s v="GRARD"/>
    <s v="FRANCOIS"/>
    <d v="1967-02-27T00:00:00"/>
    <x v="1"/>
    <s v="F00250"/>
    <s v="MEN-PROF LYCE PROF EDUC NATI"/>
    <s v="F00606"/>
    <s v="PROF LYCE PROF CLAS NORM"/>
    <x v="2"/>
    <s v="6310J"/>
    <s v="C. ROUTIER"/>
    <s v="-"/>
    <s v="-"/>
    <s v="2020_MC03_ACA09"/>
    <s v="03_Enseignants 2nd degré public (hors agrégés) - CPE - Documentalistes"/>
    <s v="Très satisfaisant"/>
    <x v="2"/>
  </r>
  <r>
    <n v="0"/>
    <n v="1"/>
    <s v="PP1207"/>
    <s v="09E0382822RXN"/>
    <s v="M."/>
    <x v="0"/>
    <s v="HANSE"/>
    <s v="GERY"/>
    <d v="1982-01-20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24"/>
    <s v="09E1014640TPB"/>
    <s v="M."/>
    <x v="0"/>
    <s v="HERMANT"/>
    <s v="SEBASTIEN"/>
    <d v="1988-03-06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3245"/>
    <s v="09E9965019WPQ"/>
    <s v="M."/>
    <x v="0"/>
    <s v="HERRENT"/>
    <s v="DIDIER"/>
    <d v="1971-08-02T00:00:00"/>
    <x v="2"/>
    <s v="F00250"/>
    <s v="MEN-PROF LYCE PROF EDUC NATI"/>
    <s v="F00606"/>
    <s v="PROF LYCE PROF CLAS NORM"/>
    <x v="2"/>
    <s v="8012J"/>
    <s v="ECO.GE.CPT"/>
    <s v="P8038"/>
    <s v="ECO.GE.LOG"/>
    <s v="2020_MC03_ACA09"/>
    <s v="03_Enseignants 2nd degré public (hors agrégés) - CPE - Documentalistes"/>
    <s v="Très satisfaisant"/>
    <x v="2"/>
  </r>
  <r>
    <n v="0"/>
    <n v="1"/>
    <s v="PP3244"/>
    <s v="09E0696274TMM"/>
    <s v="M."/>
    <x v="0"/>
    <s v="HOURDEQUIN"/>
    <s v="PHILIPPE"/>
    <d v="1959-09-07T00:00:00"/>
    <x v="1"/>
    <s v="F00250"/>
    <s v="MEN-PROF LYCE PROF EDUC NATI"/>
    <s v="F00606"/>
    <s v="PROF LYCE PROF CLAS NORM"/>
    <x v="2"/>
    <s v="8510J"/>
    <s v="TECH.CULIN"/>
    <s v="P8510"/>
    <s v="H.TECH.CUL"/>
    <s v="2020_MC03_ACA09"/>
    <s v="03_Enseignants 2nd degré public (hors agrégés) - CPE - Documentalistes"/>
    <s v="Très satisfaisant"/>
    <x v="2"/>
  </r>
  <r>
    <n v="0"/>
    <n v="1"/>
    <s v="PP3241"/>
    <s v="09E0383660GSW"/>
    <s v="M."/>
    <x v="0"/>
    <s v="HRYSZKIEWICZ"/>
    <s v="LAURENT"/>
    <d v="1981-10-23T00:00:00"/>
    <x v="1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44"/>
    <s v="09E1756109UIH"/>
    <s v="M."/>
    <x v="0"/>
    <s v="JACOBS"/>
    <s v="FABRICE"/>
    <d v="1969-10-25T00:00:00"/>
    <x v="2"/>
    <s v="F00250"/>
    <s v="MEN-PROF LYCE PROF EDUC NATI"/>
    <s v="F00606"/>
    <s v="PROF LYCE PROF CLAS NORM"/>
    <x v="2"/>
    <s v="8038J"/>
    <s v="ECO.GE.LOG"/>
    <s v="P8038"/>
    <s v="ECO.GE.LOG"/>
    <s v="2020_MC03_ACA09"/>
    <s v="03_Enseignants 2nd degré public (hors agrégés) - CPE - Documentalistes"/>
    <s v="Très satisfaisant"/>
    <x v="2"/>
  </r>
  <r>
    <n v="0"/>
    <n v="1"/>
    <s v="PP3245"/>
    <s v="09E0066362ZCH"/>
    <s v="M."/>
    <x v="0"/>
    <s v="KAZDARY"/>
    <s v="MAHJOUB"/>
    <d v="1978-05-09T00:00:00"/>
    <x v="2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2224"/>
    <s v="09E9964440PRR"/>
    <s v="M."/>
    <x v="0"/>
    <s v="KHABZAOUI"/>
    <s v="NORDINE"/>
    <d v="1974-07-28T00:00:00"/>
    <x v="2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2224"/>
    <s v="02E0565596PPP"/>
    <s v="M."/>
    <x v="0"/>
    <s v="KIOUS"/>
    <s v="MARC"/>
    <d v="1982-01-20T00:00:00"/>
    <x v="1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2233"/>
    <s v="09E0070533GSJ"/>
    <s v="M."/>
    <x v="0"/>
    <s v="LACOUR"/>
    <s v="DOMINIQUE"/>
    <d v="1963-04-09T00:00:00"/>
    <x v="1"/>
    <s v="F00250"/>
    <s v="MEN-PROF LYCE PROF EDUC NATI"/>
    <s v="F00606"/>
    <s v="PROF LYCE PROF CLAS NORM"/>
    <x v="2"/>
    <s v="3100J"/>
    <s v="GC EQ.T.E"/>
    <s v="P3100"/>
    <s v="GENIE THER"/>
    <s v="2020_MC03_ACA09"/>
    <s v="03_Enseignants 2nd degré public (hors agrégés) - CPE - Documentalistes"/>
    <s v="Très satisfaisant"/>
    <x v="2"/>
  </r>
  <r>
    <n v="0"/>
    <n v="1"/>
    <s v="PP3241"/>
    <s v="09E0701119QXR"/>
    <s v="M."/>
    <x v="0"/>
    <s v="LAMPIN"/>
    <s v="NICOLAS"/>
    <d v="1986-04-15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2224"/>
    <s v="09E0174790FMD"/>
    <s v="M."/>
    <x v="0"/>
    <s v="LAUTROUS"/>
    <s v="MAXIME"/>
    <d v="1976-03-18T00:00:00"/>
    <x v="2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3241"/>
    <s v="09E9758104QLA"/>
    <s v="M."/>
    <x v="0"/>
    <s v="LAWNICZAK"/>
    <s v="JEAN-FRANCOIS"/>
    <d v="1971-05-27T00:00:00"/>
    <x v="2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38"/>
    <s v="09E0382125KDY"/>
    <s v="M."/>
    <x v="0"/>
    <s v="LEBESGUE"/>
    <s v="SYLVAIN"/>
    <d v="1974-01-07T00:00:00"/>
    <x v="1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Très satisfaisant"/>
    <x v="2"/>
  </r>
  <r>
    <n v="0"/>
    <n v="1"/>
    <s v="PP2233"/>
    <s v="09E0070949YRY"/>
    <s v="M."/>
    <x v="0"/>
    <s v="LEBOURG"/>
    <s v="DIDIER"/>
    <d v="1970-03-21T00:00:00"/>
    <x v="2"/>
    <s v="F00250"/>
    <s v="MEN-PROF LYCE PROF EDUC NATI"/>
    <s v="F00606"/>
    <s v="PROF LYCE PROF CLAS NORM"/>
    <x v="2"/>
    <s v="4500J"/>
    <s v="G.M.MAINTE"/>
    <s v="P4500"/>
    <s v="G.MECA.ENG"/>
    <s v="2020_MC03_ACA09"/>
    <s v="03_Enseignants 2nd degré public (hors agrégés) - CPE - Documentalistes"/>
    <s v="Très satisfaisant"/>
    <x v="2"/>
  </r>
  <r>
    <n v="0"/>
    <n v="1"/>
    <s v="PP2233"/>
    <s v="09E0070445WTF"/>
    <s v="M."/>
    <x v="0"/>
    <s v="LEMAIRE"/>
    <s v="JEAN MARIE"/>
    <d v="1975-11-26T00:00:00"/>
    <x v="2"/>
    <s v="F00250"/>
    <s v="MEN-PROF LYCE PROF EDUC NATI"/>
    <s v="F00606"/>
    <s v="PROF LYCE PROF CLAS NORM"/>
    <x v="2"/>
    <s v="3100J"/>
    <s v="GC EQ.T.E"/>
    <s v="P3100"/>
    <s v="GENIE THER"/>
    <s v="2020_MC03_ACA09"/>
    <s v="03_Enseignants 2nd degré public (hors agrégés) - CPE - Documentalistes"/>
    <s v="Très satisfaisant"/>
    <x v="2"/>
  </r>
  <r>
    <n v="0"/>
    <n v="1"/>
    <s v="PP3245"/>
    <s v="09E0070206RGE"/>
    <s v="M."/>
    <x v="0"/>
    <s v="LEMBA"/>
    <s v="ABDELKADER"/>
    <d v="1975-06-26T00:00:00"/>
    <x v="2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2232"/>
    <s v="09E0277820XSE"/>
    <s v="M."/>
    <x v="0"/>
    <s v="LESUR"/>
    <s v="ALEXANDRE"/>
    <d v="1980-01-13T00:00:00"/>
    <x v="1"/>
    <s v="F00250"/>
    <s v="MEN-PROF LYCE PROF EDUC NATI"/>
    <s v="F00606"/>
    <s v="PROF LYCE PROF CLAS NORM"/>
    <x v="2"/>
    <s v="2452J"/>
    <s v="REP REV CA"/>
    <s v="P2450"/>
    <s v="CONS.R.CAR"/>
    <s v="2020_MC03_ACA09"/>
    <s v="03_Enseignants 2nd degré public (hors agrégés) - CPE - Documentalistes"/>
    <s v="Très satisfaisant"/>
    <x v="2"/>
  </r>
  <r>
    <n v="0"/>
    <n v="1"/>
    <s v="PP2232"/>
    <s v="09E1756262PNU"/>
    <s v="M."/>
    <x v="0"/>
    <s v="LEURS"/>
    <s v="JONATHAN"/>
    <d v="1981-09-14T00:00:00"/>
    <x v="0"/>
    <s v="F00250"/>
    <s v="MEN-PROF LYCE PROF EDUC NATI"/>
    <s v="F00606"/>
    <s v="PROF LYCE PROF CLAS NORM"/>
    <x v="2"/>
    <s v="6310J"/>
    <s v="C. ROUTIER"/>
    <s v="P6310"/>
    <s v="COND.ROUTI"/>
    <s v="2020_MC03_ACA09"/>
    <s v="03_Enseignants 2nd degré public (hors agrégés) - CPE - Documentalistes"/>
    <s v="Très satisfaisant"/>
    <x v="2"/>
  </r>
  <r>
    <n v="0"/>
    <n v="1"/>
    <s v="PP3238"/>
    <s v="09E0277232YRQ"/>
    <s v="M."/>
    <x v="0"/>
    <s v="LOBEL"/>
    <s v="FRANCK"/>
    <d v="1972-09-25T00:00:00"/>
    <x v="2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Très satisfaisant"/>
    <x v="2"/>
  </r>
  <r>
    <n v="0"/>
    <n v="1"/>
    <s v="PP2224"/>
    <s v="20E0447038LMQ"/>
    <s v="M."/>
    <x v="0"/>
    <s v="LOISEL"/>
    <s v="RODOLPHE"/>
    <d v="1977-08-31T00:00:00"/>
    <x v="2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2224"/>
    <s v="09E0278593RTK"/>
    <s v="M."/>
    <x v="0"/>
    <s v="MAILLET"/>
    <s v="VINCENT"/>
    <d v="1977-11-09T00:00:00"/>
    <x v="2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2224"/>
    <s v="11E1068623DDV"/>
    <s v="M."/>
    <x v="0"/>
    <s v="MALENGER"/>
    <s v="CHRISTOPHE"/>
    <d v="1977-09-27T00:00:00"/>
    <x v="1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1208"/>
    <s v="12E0757998AXL"/>
    <s v="M."/>
    <x v="0"/>
    <s v="MARTIN"/>
    <s v="WILFRID"/>
    <d v="1971-10-04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32"/>
    <s v="09E1542543BJW"/>
    <s v="M."/>
    <x v="0"/>
    <s v="MASSE"/>
    <s v="JEAN CLAUDE"/>
    <d v="1967-05-05T00:00:00"/>
    <x v="0"/>
    <s v="F00250"/>
    <s v="MEN-PROF LYCE PROF EDUC NATI"/>
    <s v="F00606"/>
    <s v="PROF LYCE PROF CLAS NORM"/>
    <x v="2"/>
    <s v="2100J"/>
    <s v="GE IND BOI"/>
    <s v="P2100"/>
    <s v="G.IND.BOIS"/>
    <s v="2020_MC03_ACA09"/>
    <s v="03_Enseignants 2nd degré public (hors agrégés) - CPE - Documentalistes"/>
    <s v="Très satisfaisant"/>
    <x v="2"/>
  </r>
  <r>
    <n v="0"/>
    <n v="1"/>
    <s v="PP2232"/>
    <s v="09E0069737AJT"/>
    <s v="M."/>
    <x v="0"/>
    <s v="MASSINON"/>
    <s v="DAVID"/>
    <d v="1976-03-27T00:00:00"/>
    <x v="2"/>
    <s v="F00250"/>
    <s v="MEN-PROF LYCE PROF EDUC NATI"/>
    <s v="F00606"/>
    <s v="PROF LYCE PROF CLAS NORM"/>
    <x v="2"/>
    <s v="2452J"/>
    <s v="REP REV CA"/>
    <s v="P2450"/>
    <s v="CONS.R.CAR"/>
    <s v="2020_MC03_ACA09"/>
    <s v="03_Enseignants 2nd degré public (hors agrégés) - CPE - Documentalistes"/>
    <s v="Très satisfaisant"/>
    <x v="2"/>
  </r>
  <r>
    <n v="0"/>
    <n v="1"/>
    <s v="PP2233"/>
    <s v="09E0487348WSO"/>
    <s v="M."/>
    <x v="0"/>
    <s v="MATON"/>
    <s v="MAXIME"/>
    <d v="1980-11-07T00:00:00"/>
    <x v="1"/>
    <s v="F00250"/>
    <s v="MEN-PROF LYCE PROF EDUC NATI"/>
    <s v="F00606"/>
    <s v="PROF LYCE PROF CLAS NORM"/>
    <x v="2"/>
    <s v="4100J"/>
    <s v="G. M. CONS"/>
    <s v="L1400"/>
    <s v="TECHNOLOGI"/>
    <s v="2020_MC03_ACA09"/>
    <s v="03_Enseignants 2nd degré public (hors agrégés) - CPE - Documentalistes"/>
    <s v="Très satisfaisant"/>
    <x v="2"/>
  </r>
  <r>
    <n v="0"/>
    <n v="1"/>
    <s v="PP1207"/>
    <s v="09E0591354ZNX"/>
    <s v="M."/>
    <x v="0"/>
    <s v="MEDJEKOUAH"/>
    <s v="MOHAMED"/>
    <d v="1970-02-26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24"/>
    <s v="09E0695486SDD"/>
    <s v="M."/>
    <x v="0"/>
    <s v="MEZINE"/>
    <s v="NADJID"/>
    <d v="1977-06-26T00:00:00"/>
    <x v="1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2224"/>
    <s v="09E0696713ROK"/>
    <s v="M."/>
    <x v="0"/>
    <s v="MIKOLAJEWSKI"/>
    <s v="LOIC"/>
    <d v="1983-10-25T00:00:00"/>
    <x v="1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3240"/>
    <s v="09E0069811YJT"/>
    <s v="M."/>
    <x v="0"/>
    <s v="MOURLAS PEYRAMALE"/>
    <s v="THIERRY"/>
    <d v="1963-04-01T00:00:00"/>
    <x v="1"/>
    <s v="F00250"/>
    <s v="MEN-PROF LYCE PROF EDUC NATI"/>
    <s v="F00606"/>
    <s v="PROF LYCE PROF CLAS NORM"/>
    <x v="2"/>
    <s v="6503J"/>
    <s v="ARTAPP.MEA"/>
    <s v="P6503"/>
    <s v="ARTAPP.MEA"/>
    <s v="2020_MC03_ACA09"/>
    <s v="03_Enseignants 2nd degré public (hors agrégés) - CPE - Documentalistes"/>
    <s v="Très satisfaisant"/>
    <x v="2"/>
  </r>
  <r>
    <n v="0"/>
    <n v="1"/>
    <s v="PP2232"/>
    <s v="09E0070579PFS"/>
    <s v="M."/>
    <x v="0"/>
    <s v="MURRAY"/>
    <s v="RAPHAEL"/>
    <d v="1972-12-23T00:00:00"/>
    <x v="1"/>
    <s v="F00250"/>
    <s v="MEN-PROF LYCE PROF EDUC NATI"/>
    <s v="F00606"/>
    <s v="PROF LYCE PROF CLAS NORM"/>
    <x v="2"/>
    <s v="2100J"/>
    <s v="GE IND BOI"/>
    <s v="P2100"/>
    <s v="G.IND.BOIS"/>
    <s v="2020_MC03_ACA09"/>
    <s v="03_Enseignants 2nd degré public (hors agrégés) - CPE - Documentalistes"/>
    <s v="Très satisfaisant"/>
    <x v="2"/>
  </r>
  <r>
    <n v="0"/>
    <n v="1"/>
    <s v="PP3240"/>
    <s v="09E9965011FPC"/>
    <s v="M."/>
    <x v="0"/>
    <s v="NIGON"/>
    <s v="LAURENT"/>
    <d v="1973-10-16T00:00:00"/>
    <x v="1"/>
    <s v="F00250"/>
    <s v="MEN-PROF LYCE PROF EDUC NATI"/>
    <s v="F00606"/>
    <s v="PROF LYCE PROF CLAS NORM"/>
    <x v="2"/>
    <s v="7140J"/>
    <s v="HORTICULT."/>
    <s v="P7140"/>
    <s v="HORTICULTU"/>
    <s v="2020_MC03_ACA09"/>
    <s v="03_Enseignants 2nd degré public (hors agrégés) - CPE - Documentalistes"/>
    <s v="Très satisfaisant"/>
    <x v="2"/>
  </r>
  <r>
    <n v="0"/>
    <n v="1"/>
    <s v="PP1208"/>
    <s v="09E0277216CCX"/>
    <s v="M."/>
    <x v="0"/>
    <s v="OUKAID"/>
    <s v="JAMEL"/>
    <d v="1975-08-01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33"/>
    <s v="25E1617547RQX"/>
    <s v="M."/>
    <x v="0"/>
    <s v="OUTREMAN"/>
    <s v="VALERY"/>
    <d v="1977-01-04T00:00:00"/>
    <x v="1"/>
    <s v="F00250"/>
    <s v="MEN-PROF LYCE PROF EDUC NATI"/>
    <s v="F00606"/>
    <s v="PROF LYCE PROF CLAS NORM"/>
    <x v="2"/>
    <s v="4100J"/>
    <s v="G. M. CONS"/>
    <s v="-"/>
    <s v="-"/>
    <s v="2020_MC03_ACA09"/>
    <s v="03_Enseignants 2nd degré public (hors agrégés) - CPE - Documentalistes"/>
    <s v="Très satisfaisant"/>
    <x v="2"/>
  </r>
  <r>
    <n v="0"/>
    <n v="1"/>
    <s v="PP3246"/>
    <s v="09E0380953OOR"/>
    <s v="M."/>
    <x v="0"/>
    <s v="PAQUENTIN"/>
    <s v="JULIEN"/>
    <d v="1979-07-18T00:00:00"/>
    <x v="2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3240"/>
    <s v="09E0488830TBS"/>
    <s v="M."/>
    <x v="0"/>
    <s v="PETIT"/>
    <s v="THOMAS"/>
    <d v="1977-09-06T00:00:00"/>
    <x v="0"/>
    <s v="F00250"/>
    <s v="MEN-PROF LYCE PROF EDUC NATI"/>
    <s v="F00606"/>
    <s v="PROF LYCE PROF CLAS NORM"/>
    <x v="2"/>
    <s v="6980J"/>
    <s v="CINE PHOTO"/>
    <s v="P6980"/>
    <s v="CINE &amp; PHO"/>
    <s v="2020_MC03_ACA09"/>
    <s v="03_Enseignants 2nd degré public (hors agrégés) - CPE - Documentalistes"/>
    <s v="Très satisfaisant"/>
    <x v="2"/>
  </r>
  <r>
    <n v="0"/>
    <n v="1"/>
    <s v="PP3245"/>
    <s v="09E0693291RBA"/>
    <s v="M."/>
    <x v="0"/>
    <s v="PETRUCCELLI"/>
    <s v="JEAN MICHEL"/>
    <d v="1961-08-28T00:00:00"/>
    <x v="1"/>
    <s v="F00250"/>
    <s v="MEN-PROF LYCE PROF EDUC NATI"/>
    <s v="F00606"/>
    <s v="PROF LYCE PROF CLAS NORM"/>
    <x v="2"/>
    <s v="8011J"/>
    <s v="ECO.GE.COM"/>
    <s v="P8039"/>
    <s v="ECO.GE.GA"/>
    <s v="2020_MC03_ACA09"/>
    <s v="03_Enseignants 2nd degré public (hors agrégés) - CPE - Documentalistes"/>
    <s v="Très satisfaisant"/>
    <x v="2"/>
  </r>
  <r>
    <n v="0"/>
    <n v="1"/>
    <s v="PP2233"/>
    <s v="09E0488611PVS"/>
    <s v="M."/>
    <x v="0"/>
    <s v="POUILLE"/>
    <s v="ADRIEN"/>
    <d v="1982-04-16T00:00:00"/>
    <x v="1"/>
    <s v="F00250"/>
    <s v="MEN-PROF LYCE PROF EDUC NATI"/>
    <s v="F00606"/>
    <s v="PROF LYCE PROF CLAS NORM"/>
    <x v="2"/>
    <s v="3020J"/>
    <s v="G.C.REA OU"/>
    <s v="P3020"/>
    <s v="G.CONS.REA"/>
    <s v="2020_MC03_ACA09"/>
    <s v="03_Enseignants 2nd degré public (hors agrégés) - CPE - Documentalistes"/>
    <s v="Très satisfaisant"/>
    <x v="2"/>
  </r>
  <r>
    <n v="0"/>
    <n v="1"/>
    <s v="PP1208"/>
    <s v="09E1014634BIX"/>
    <s v="M."/>
    <x v="0"/>
    <s v="PROISY"/>
    <s v="PATRICK"/>
    <d v="1987-12-04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33"/>
    <s v="09E0909205CHS"/>
    <s v="M."/>
    <x v="0"/>
    <s v="RICQ"/>
    <s v="SEBASTIEN"/>
    <d v="1984-10-29T00:00:00"/>
    <x v="1"/>
    <s v="F00250"/>
    <s v="MEN-PROF LYCE PROF EDUC NATI"/>
    <s v="F00606"/>
    <s v="PROF LYCE PROF CLAS NORM"/>
    <x v="2"/>
    <s v="3020J"/>
    <s v="G.C.REA OU"/>
    <s v="P3020"/>
    <s v="G.CONS.REA"/>
    <s v="2020_MC03_ACA09"/>
    <s v="03_Enseignants 2nd degré public (hors agrégés) - CPE - Documentalistes"/>
    <s v="Très satisfaisant"/>
    <x v="2"/>
  </r>
  <r>
    <n v="0"/>
    <n v="1"/>
    <s v="PP2232"/>
    <s v="09E0277698YBE"/>
    <s v="M."/>
    <x v="0"/>
    <s v="SAIM"/>
    <s v="NORDINE"/>
    <d v="1975-11-17T00:00:00"/>
    <x v="2"/>
    <s v="F00250"/>
    <s v="MEN-PROF LYCE PROF EDUC NATI"/>
    <s v="F00606"/>
    <s v="PROF LYCE PROF CLAS NORM"/>
    <x v="2"/>
    <s v="5100J"/>
    <s v="ELECTRONIQ"/>
    <s v="P5100"/>
    <s v="G.ELECTRON"/>
    <s v="2020_MC03_ACA09"/>
    <s v="03_Enseignants 2nd degré public (hors agrégés) - CPE - Documentalistes"/>
    <s v="Très satisfaisant"/>
    <x v="2"/>
  </r>
  <r>
    <n v="0"/>
    <n v="1"/>
    <s v="PP2232"/>
    <s v="12E0245568QEA"/>
    <s v="M."/>
    <x v="0"/>
    <s v="SHEMATSI"/>
    <s v="BAUMA"/>
    <d v="1971-12-01T00:00:00"/>
    <x v="2"/>
    <s v="F00250"/>
    <s v="MEN-PROF LYCE PROF EDUC NATI"/>
    <s v="F00606"/>
    <s v="PROF LYCE PROF CLAS NORM"/>
    <x v="2"/>
    <s v="5200J"/>
    <s v="ELECTROTEC"/>
    <s v="P5200"/>
    <s v="G.ELECTROT"/>
    <s v="2020_MC03_ACA09"/>
    <s v="03_Enseignants 2nd degré public (hors agrégés) - CPE - Documentalistes"/>
    <s v="Très satisfaisant"/>
    <x v="2"/>
  </r>
  <r>
    <n v="0"/>
    <n v="1"/>
    <s v="PP1208"/>
    <s v="09E1120124GSE"/>
    <s v="M."/>
    <x v="0"/>
    <s v="THOREL"/>
    <s v="FLORENT"/>
    <d v="1985-07-22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1207"/>
    <s v="09E0484714UQP"/>
    <s v="M."/>
    <x v="0"/>
    <s v="TIMELLI"/>
    <s v="GEOFFROY"/>
    <d v="1978-07-08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24"/>
    <s v="09E0696264EEB"/>
    <s v="M."/>
    <x v="0"/>
    <s v="VULLO"/>
    <s v="VINCENZO"/>
    <d v="1982-12-23T00:00:00"/>
    <x v="1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2233"/>
    <s v="09P0308698SLC"/>
    <s v="M."/>
    <x v="0"/>
    <s v="WIDIEZ"/>
    <s v="SEBASTIEN"/>
    <d v="1977-09-23T00:00:00"/>
    <x v="2"/>
    <s v="F00250"/>
    <s v="MEN-PROF LYCE PROF EDUC NATI"/>
    <s v="F00606"/>
    <s v="PROF LYCE PROF CLAS NORM"/>
    <x v="2"/>
    <s v="3100J"/>
    <s v="GC EQ.T.E"/>
    <s v="P3100"/>
    <s v="GENIE THER"/>
    <s v="2020_MC03_ACA09"/>
    <s v="03_Enseignants 2nd degré public (hors agrégés) - CPE - Documentalistes"/>
    <s v="Très satisfaisant"/>
    <x v="2"/>
  </r>
  <r>
    <n v="0"/>
    <n v="1"/>
    <s v="PP3245"/>
    <s v="09E9962800CPB"/>
    <s v="M."/>
    <x v="0"/>
    <s v="YAHLALI"/>
    <s v="SAID"/>
    <d v="1973-10-21T00:00:00"/>
    <x v="1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3241"/>
    <s v="09E0592805PKY"/>
    <s v="Mme"/>
    <x v="1"/>
    <s v="ANGER"/>
    <s v="AURELIE"/>
    <d v="1981-10-10T00:00:00"/>
    <x v="1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Excellent"/>
    <x v="1"/>
  </r>
  <r>
    <n v="0"/>
    <n v="1"/>
    <s v="PP3245"/>
    <s v="09E1334500CPT"/>
    <s v="Mme"/>
    <x v="1"/>
    <s v="AUBANEL"/>
    <s v="ERIKA"/>
    <d v="1977-08-17T00:00:00"/>
    <x v="2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Excellent"/>
    <x v="1"/>
  </r>
  <r>
    <n v="0"/>
    <n v="1"/>
    <s v="PP3235"/>
    <s v="09E1225528IFF"/>
    <s v="Mme"/>
    <x v="1"/>
    <s v="BAILLEUL"/>
    <s v="JENNIFER"/>
    <d v="1986-04-03T00:00:00"/>
    <x v="0"/>
    <s v="F00250"/>
    <s v="MEN-PROF LYCE PROF EDUC NATI"/>
    <s v="F00606"/>
    <s v="PROF LYCE PROF CLAS NORM"/>
    <x v="2"/>
    <s v="7300J"/>
    <s v="S.T.M.S."/>
    <s v="P7300"/>
    <s v="SC.TEC.MED"/>
    <s v="2020_MC03_ACA09"/>
    <s v="03_Enseignants 2nd degré public (hors agrégés) - CPE - Documentalistes"/>
    <s v="Excellent"/>
    <x v="1"/>
  </r>
  <r>
    <n v="0"/>
    <n v="1"/>
    <s v="PP3244"/>
    <s v="09E1544965XUT"/>
    <s v="Mme"/>
    <x v="1"/>
    <s v="BARBIEUX"/>
    <s v="FLORENCE"/>
    <d v="1977-03-21T00:00:00"/>
    <x v="1"/>
    <s v="F00250"/>
    <s v="MEN-PROF LYCE PROF EDUC NATI"/>
    <s v="F00606"/>
    <s v="PROF LYCE PROF CLAS NORM"/>
    <x v="2"/>
    <s v="8011J"/>
    <s v="ECO.GE.COM"/>
    <s v="P8039"/>
    <s v="ECO.GE.GA"/>
    <s v="2020_MC03_ACA09"/>
    <s v="03_Enseignants 2nd degré public (hors agrégés) - CPE - Documentalistes"/>
    <s v="Excellent"/>
    <x v="1"/>
  </r>
  <r>
    <n v="0"/>
    <n v="1"/>
    <s v="PP3238"/>
    <s v="09E1334579GIU"/>
    <s v="Mme"/>
    <x v="1"/>
    <s v="BARROY"/>
    <s v="ANAIS"/>
    <d v="1989-09-06T00:00:00"/>
    <x v="0"/>
    <s v="F00250"/>
    <s v="MEN-PROF LYCE PROF EDUC NATI"/>
    <s v="F00606"/>
    <s v="PROF LYCE PROF CLAS NORM"/>
    <x v="2"/>
    <s v="0226J"/>
    <s v="ESP.LETTRE"/>
    <s v="P0226"/>
    <s v="LET ESPAGN"/>
    <s v="2020_MC03_ACA09"/>
    <s v="03_Enseignants 2nd degré public (hors agrégés) - CPE - Documentalistes"/>
    <s v="Excellent"/>
    <x v="1"/>
  </r>
  <r>
    <n v="0"/>
    <n v="1"/>
    <s v="PP3235"/>
    <s v="09E1014000VBT"/>
    <s v="Mme"/>
    <x v="1"/>
    <s v="BLACK"/>
    <s v="ANNE"/>
    <d v="1975-08-05T00:00:00"/>
    <x v="1"/>
    <s v="F00250"/>
    <s v="MEN-PROF LYCE PROF EDUC NATI"/>
    <s v="F00606"/>
    <s v="PROF LYCE PROF CLAS NORM"/>
    <x v="2"/>
    <s v="7300J"/>
    <s v="S.T.M.S."/>
    <s v="L2020"/>
    <s v="TECH.INDUS"/>
    <s v="2020_MC03_ACA09"/>
    <s v="03_Enseignants 2nd degré public (hors agrégés) - CPE - Documentalistes"/>
    <s v="Excellent"/>
    <x v="1"/>
  </r>
  <r>
    <n v="0"/>
    <n v="1"/>
    <s v="PP3244"/>
    <s v="09E1755458YCB"/>
    <s v="Mme"/>
    <x v="1"/>
    <s v="BLOCH"/>
    <s v="VIRGINIE"/>
    <d v="1972-03-21T00:00:00"/>
    <x v="1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Excellent"/>
    <x v="1"/>
  </r>
  <r>
    <n v="0"/>
    <n v="1"/>
    <s v="PP2224"/>
    <s v="09A1128333UHF"/>
    <s v="Mme"/>
    <x v="1"/>
    <s v="BLONDEEL"/>
    <s v="ANNE"/>
    <d v="1978-12-27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Excellent"/>
    <x v="1"/>
  </r>
  <r>
    <n v="0"/>
    <n v="1"/>
    <s v="PP2233"/>
    <s v="09E0591386EZW"/>
    <s v="Mme"/>
    <x v="1"/>
    <s v="BOUTRY"/>
    <s v="LAETITIA"/>
    <d v="1982-12-06T00:00:00"/>
    <x v="1"/>
    <s v="F00250"/>
    <s v="MEN-PROF LYCE PROF EDUC NATI"/>
    <s v="F00606"/>
    <s v="PROF LYCE PROF CLAS NORM"/>
    <x v="2"/>
    <s v="4100J"/>
    <s v="G. M. CONS"/>
    <s v="L1400"/>
    <s v="TECHNOLOGI"/>
    <s v="2020_MC03_ACA09"/>
    <s v="03_Enseignants 2nd degré public (hors agrégés) - CPE - Documentalistes"/>
    <s v="Excellent"/>
    <x v="1"/>
  </r>
  <r>
    <n v="0"/>
    <n v="1"/>
    <s v="PP3244"/>
    <s v="09E0071207ZSI"/>
    <s v="Mme"/>
    <x v="1"/>
    <s v="CAPPELLI"/>
    <s v="ROSANNA"/>
    <d v="1971-11-30T00:00:00"/>
    <x v="2"/>
    <s v="F00250"/>
    <s v="MEN-PROF LYCE PROF EDUC NATI"/>
    <s v="F00606"/>
    <s v="PROF LYCE PROF CLAS NORM"/>
    <x v="2"/>
    <s v="8011J"/>
    <s v="ECO.GE.COM"/>
    <s v="P8039"/>
    <s v="ECO.GE.GA"/>
    <s v="2020_MC03_ACA09"/>
    <s v="03_Enseignants 2nd degré public (hors agrégés) - CPE - Documentalistes"/>
    <s v="Excellent"/>
    <x v="1"/>
  </r>
  <r>
    <n v="0"/>
    <n v="1"/>
    <s v="PP3241"/>
    <s v="09E0801910FRU"/>
    <s v="Mme"/>
    <x v="1"/>
    <s v="CARON"/>
    <s v="CELINE"/>
    <d v="1984-10-24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Excellent"/>
    <x v="1"/>
  </r>
  <r>
    <n v="0"/>
    <n v="1"/>
    <s v="PP1208"/>
    <s v="09E0488133MLI"/>
    <s v="Mme"/>
    <x v="1"/>
    <s v="CARPENTIER"/>
    <s v="ANNE SOPHIE"/>
    <d v="1981-11-21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Excellent"/>
    <x v="1"/>
  </r>
  <r>
    <n v="0"/>
    <n v="1"/>
    <s v="PP3241"/>
    <s v="09E0174203ZGE"/>
    <s v="Mme"/>
    <x v="1"/>
    <s v="COQUET"/>
    <s v="ISABELLE"/>
    <d v="1970-04-07T00:00:00"/>
    <x v="2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Excellent"/>
    <x v="1"/>
  </r>
  <r>
    <n v="0"/>
    <n v="1"/>
    <s v="PP1208"/>
    <s v="09E0379064LSG"/>
    <s v="Mme"/>
    <x v="1"/>
    <s v="DELAUNOIS"/>
    <s v="DOROTHEE"/>
    <d v="1981-10-10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Excellent"/>
    <x v="1"/>
  </r>
  <r>
    <n v="0"/>
    <n v="1"/>
    <s v="PP3246"/>
    <s v="09E0906230ATZ"/>
    <s v="Mme"/>
    <x v="1"/>
    <s v="DEPLANQUE"/>
    <s v="LAURENCE"/>
    <d v="1971-10-30T00:00:00"/>
    <x v="2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Excellent"/>
    <x v="1"/>
  </r>
  <r>
    <n v="0"/>
    <n v="1"/>
    <s v="PP2232"/>
    <s v="17E0455958MDE"/>
    <s v="Mme"/>
    <x v="1"/>
    <s v="DEROOST"/>
    <s v="GAELLE"/>
    <d v="1981-06-27T00:00:00"/>
    <x v="2"/>
    <s v="F00250"/>
    <s v="MEN-PROF LYCE PROF EDUC NATI"/>
    <s v="F00606"/>
    <s v="PROF LYCE PROF CLAS NORM"/>
    <x v="2"/>
    <s v="2100J"/>
    <s v="GE IND BOI"/>
    <s v="P2100"/>
    <s v="G.IND.BOIS"/>
    <s v="2020_MC03_ACA09"/>
    <s v="03_Enseignants 2nd degré public (hors agrégés) - CPE - Documentalistes"/>
    <s v="Excellent"/>
    <x v="1"/>
  </r>
  <r>
    <n v="0"/>
    <n v="1"/>
    <s v="PP1208"/>
    <s v="09E1334032BTA"/>
    <s v="Mme"/>
    <x v="1"/>
    <s v="DHENIN"/>
    <s v="EMILIE"/>
    <d v="1973-11-04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Excellent"/>
    <x v="1"/>
  </r>
  <r>
    <n v="0"/>
    <n v="1"/>
    <s v="PP3245"/>
    <s v="09E0382643CWE"/>
    <s v="Mme"/>
    <x v="1"/>
    <s v="DIS"/>
    <s v="YASMINA"/>
    <d v="1976-06-11T00:00:00"/>
    <x v="1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Excellent"/>
    <x v="1"/>
  </r>
  <r>
    <n v="0"/>
    <n v="1"/>
    <s v="PP3245"/>
    <s v="09P0811824CWM"/>
    <s v="Mme"/>
    <x v="1"/>
    <s v="DUMAS"/>
    <s v="LAETITIA"/>
    <d v="1980-11-17T00:00:00"/>
    <x v="2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Excellent"/>
    <x v="1"/>
  </r>
  <r>
    <n v="0"/>
    <n v="1"/>
    <s v="PP3239"/>
    <s v="09E1334580EBJ"/>
    <s v="Mme"/>
    <x v="1"/>
    <s v="EL ALLOUCHI"/>
    <s v="SAFIA"/>
    <d v="1988-12-16T00:00:00"/>
    <x v="0"/>
    <s v="F00250"/>
    <s v="MEN-PROF LYCE PROF EDUC NATI"/>
    <s v="F00606"/>
    <s v="PROF LYCE PROF CLAS NORM"/>
    <x v="2"/>
    <s v="0226J"/>
    <s v="ESP.LETTRE"/>
    <s v="P0226"/>
    <s v="LET ESPAGN"/>
    <s v="2020_MC03_ACA09"/>
    <s v="03_Enseignants 2nd degré public (hors agrégés) - CPE - Documentalistes"/>
    <s v="Excellent"/>
    <x v="1"/>
  </r>
  <r>
    <n v="0"/>
    <n v="1"/>
    <s v="PP3241"/>
    <s v="09E1010664KIC"/>
    <s v="Mme"/>
    <x v="1"/>
    <s v="EL MOUSLIM"/>
    <s v="LEILA"/>
    <d v="1986-04-30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Excellent"/>
    <x v="1"/>
  </r>
  <r>
    <n v="0"/>
    <n v="1"/>
    <s v="PP3245"/>
    <s v="09E9965055ZXN"/>
    <s v="Mme"/>
    <x v="1"/>
    <s v="FELLAHI"/>
    <s v="SALIRA"/>
    <d v="1977-01-01T00:00:00"/>
    <x v="2"/>
    <s v="F00250"/>
    <s v="MEN-PROF LYCE PROF EDUC NATI"/>
    <s v="F00606"/>
    <s v="PROF LYCE PROF CLAS NORM"/>
    <x v="2"/>
    <s v="7210J"/>
    <s v="EMP T.COLL"/>
    <s v="P7200"/>
    <s v="BIOTECHNOL"/>
    <s v="2020_MC03_ACA09"/>
    <s v="03_Enseignants 2nd degré public (hors agrégés) - CPE - Documentalistes"/>
    <s v="Excellent"/>
    <x v="1"/>
  </r>
  <r>
    <n v="0"/>
    <n v="1"/>
    <s v="PP3238"/>
    <s v="09E0277230NGL"/>
    <s v="Mme"/>
    <x v="1"/>
    <s v="GRACIA-GASPAR"/>
    <s v="AUDREY"/>
    <d v="1977-09-12T00:00:00"/>
    <x v="2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Excellent"/>
    <x v="1"/>
  </r>
  <r>
    <n v="0"/>
    <n v="1"/>
    <s v="PP3239"/>
    <s v="09E0381769FIY"/>
    <s v="Mme"/>
    <x v="1"/>
    <s v="GUEANT"/>
    <s v="CATHY"/>
    <d v="1980-06-28T00:00:00"/>
    <x v="1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Excellent"/>
    <x v="1"/>
  </r>
  <r>
    <n v="0"/>
    <n v="1"/>
    <s v="PP2233"/>
    <s v="09E0695495IOX"/>
    <s v="Mme"/>
    <x v="1"/>
    <s v="GUIDEZ"/>
    <s v="ODILE"/>
    <d v="1971-12-20T00:00:00"/>
    <x v="2"/>
    <s v="F00250"/>
    <s v="MEN-PROF LYCE PROF EDUC NATI"/>
    <s v="F00606"/>
    <s v="PROF LYCE PROF CLAS NORM"/>
    <x v="2"/>
    <s v="3010J"/>
    <s v="G. C. C. E"/>
    <s v="P3010"/>
    <s v="G.CONS.ECO"/>
    <s v="2020_MC03_ACA09"/>
    <s v="03_Enseignants 2nd degré public (hors agrégés) - CPE - Documentalistes"/>
    <s v="Excellent"/>
    <x v="1"/>
  </r>
  <r>
    <n v="0"/>
    <n v="1"/>
    <s v="PP3241"/>
    <s v="09E0701127YKF"/>
    <s v="Mme"/>
    <x v="1"/>
    <s v="HERMANT"/>
    <s v="CELINE"/>
    <d v="1986-12-17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Excellent"/>
    <x v="1"/>
  </r>
  <r>
    <n v="0"/>
    <n v="1"/>
    <s v="PP1208"/>
    <s v="20E0753913DGE"/>
    <s v="Mme"/>
    <x v="1"/>
    <s v="HISBERGUE"/>
    <s v="GAELLE"/>
    <d v="1978-05-03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Excellent"/>
    <x v="1"/>
  </r>
  <r>
    <n v="0"/>
    <n v="1"/>
    <s v="PP3245"/>
    <s v="09E1441553ESG"/>
    <s v="Mme"/>
    <x v="1"/>
    <s v="HOUSSIERE"/>
    <s v="DELPHINE"/>
    <d v="1974-09-16T00:00:00"/>
    <x v="2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Excellent"/>
    <x v="1"/>
  </r>
  <r>
    <n v="0"/>
    <n v="1"/>
    <s v="PP3235"/>
    <s v="09E0589327ZRS"/>
    <s v="Mme"/>
    <x v="1"/>
    <s v="HULEUX"/>
    <s v="MELANIE"/>
    <d v="1981-02-18T00:00:00"/>
    <x v="0"/>
    <s v="F00250"/>
    <s v="MEN-PROF LYCE PROF EDUC NATI"/>
    <s v="F00606"/>
    <s v="PROF LYCE PROF CLAS NORM"/>
    <x v="2"/>
    <s v="7300J"/>
    <s v="S.T.M.S."/>
    <s v="P7300"/>
    <s v="SC.TEC.MED"/>
    <s v="2020_MC03_ACA09"/>
    <s v="03_Enseignants 2nd degré public (hors agrégés) - CPE - Documentalistes"/>
    <s v="Excellent"/>
    <x v="1"/>
  </r>
  <r>
    <n v="0"/>
    <n v="1"/>
    <s v="PP1208"/>
    <s v="09E0171719FXJ"/>
    <s v="Mme"/>
    <x v="1"/>
    <s v="KAJA"/>
    <s v="ANGELIQUE"/>
    <d v="1975-02-26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Excellent"/>
    <x v="1"/>
  </r>
  <r>
    <n v="0"/>
    <n v="1"/>
    <s v="PP3240"/>
    <s v="15E0637982SED"/>
    <s v="Mme"/>
    <x v="1"/>
    <s v="LAMBOUR"/>
    <s v="EMANUELLE"/>
    <d v="1980-04-20T00:00:00"/>
    <x v="1"/>
    <s v="F00250"/>
    <s v="MEN-PROF LYCE PROF EDUC NATI"/>
    <s v="F00606"/>
    <s v="PROF LYCE PROF CLAS NORM"/>
    <x v="2"/>
    <s v="6500J"/>
    <s v="ARTS APPLI"/>
    <s v="P6500"/>
    <s v="ARTS APPLI"/>
    <s v="2020_MC03_ACA09"/>
    <s v="03_Enseignants 2nd degré public (hors agrégés) - CPE - Documentalistes"/>
    <s v="Excellent"/>
    <x v="1"/>
  </r>
  <r>
    <n v="0"/>
    <n v="1"/>
    <s v="PP3241"/>
    <s v="09E0802107KGF"/>
    <s v="Mme"/>
    <x v="1"/>
    <s v="LECLERCQ"/>
    <s v="ANNE-SOPHIE"/>
    <d v="1985-01-10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Excellent"/>
    <x v="1"/>
  </r>
  <r>
    <n v="0"/>
    <n v="1"/>
    <s v="PP1208"/>
    <s v="09E0381565GHZ"/>
    <s v="Mme"/>
    <x v="1"/>
    <s v="LIGNIER"/>
    <s v="ELISABETH"/>
    <d v="1983-04-11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Excellent"/>
    <x v="1"/>
  </r>
  <r>
    <n v="0"/>
    <n v="1"/>
    <s v="PP2224"/>
    <s v="04E0357375BOB"/>
    <s v="Mme"/>
    <x v="1"/>
    <s v="MARCOTTE"/>
    <s v="MURIEL"/>
    <d v="1976-08-05T00:00:00"/>
    <x v="2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Excellent"/>
    <x v="1"/>
  </r>
  <r>
    <n v="0"/>
    <n v="1"/>
    <s v="PP3245"/>
    <s v="09E1649798NTI"/>
    <s v="Mme"/>
    <x v="1"/>
    <s v="MARIAS"/>
    <s v="SANDRINE"/>
    <d v="1971-08-02T00:00:00"/>
    <x v="2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Excellent"/>
    <x v="1"/>
  </r>
  <r>
    <n v="0"/>
    <n v="1"/>
    <s v="PP3245"/>
    <s v="21E0750302UIJ"/>
    <s v="Mme"/>
    <x v="1"/>
    <s v="PARMENTIER"/>
    <s v="MAUD"/>
    <d v="1976-06-28T00:00:00"/>
    <x v="2"/>
    <s v="F00250"/>
    <s v="MEN-PROF LYCE PROF EDUC NATI"/>
    <s v="F00606"/>
    <s v="PROF LYCE PROF CLAS NORM"/>
    <x v="2"/>
    <s v="8011J"/>
    <s v="ECO.GE.COM"/>
    <s v="L2080"/>
    <s v="GEST INFOR"/>
    <s v="2020_MC03_ACA09"/>
    <s v="03_Enseignants 2nd degré public (hors agrégés) - CPE - Documentalistes"/>
    <s v="Excellent"/>
    <x v="1"/>
  </r>
  <r>
    <n v="0"/>
    <n v="1"/>
    <s v="PP2224"/>
    <s v="09E0695487VMF"/>
    <s v="Mme"/>
    <x v="1"/>
    <s v="RATHE"/>
    <s v="HELENE"/>
    <d v="1983-06-11T00:00:00"/>
    <x v="1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Excellent"/>
    <x v="1"/>
  </r>
  <r>
    <n v="0"/>
    <n v="1"/>
    <s v="PP3245"/>
    <s v="09P0912240QYD"/>
    <s v="Mme"/>
    <x v="1"/>
    <s v="SAGOT"/>
    <s v="PEGGY"/>
    <d v="1971-03-10T00:00:00"/>
    <x v="2"/>
    <s v="F00250"/>
    <s v="MEN-PROF LYCE PROF EDUC NATI"/>
    <s v="F00606"/>
    <s v="PROF LYCE PROF CLAS NORM"/>
    <x v="2"/>
    <s v="8038J"/>
    <s v="ECO.GE.LOG"/>
    <s v="P8038"/>
    <s v="ECO.GE.LOG"/>
    <s v="2020_MC03_ACA09"/>
    <s v="03_Enseignants 2nd degré public (hors agrégés) - CPE - Documentalistes"/>
    <s v="Excellent"/>
    <x v="1"/>
  </r>
  <r>
    <n v="0"/>
    <n v="1"/>
    <s v="PP3241"/>
    <s v="09E0487257EBX"/>
    <s v="Mme"/>
    <x v="1"/>
    <s v="SOLEIL"/>
    <s v="ANNE-LAURE"/>
    <d v="1982-01-31T00:00:00"/>
    <x v="2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Excellent"/>
    <x v="1"/>
  </r>
  <r>
    <n v="0"/>
    <n v="1"/>
    <s v="PP2224"/>
    <s v="09E0380845QHH"/>
    <s v="Mme"/>
    <x v="1"/>
    <s v="SOULDADIE"/>
    <s v="LORENE"/>
    <d v="1980-05-15T00:00:00"/>
    <x v="2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Excellent"/>
    <x v="1"/>
  </r>
  <r>
    <n v="0"/>
    <n v="1"/>
    <s v="PP3241"/>
    <s v="09E9960824KGT"/>
    <s v="Mme"/>
    <x v="1"/>
    <s v="TRIFI"/>
    <s v="VIRGINIE"/>
    <d v="1976-07-07T00:00:00"/>
    <x v="1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Excellent"/>
    <x v="1"/>
  </r>
  <r>
    <n v="0"/>
    <n v="1"/>
    <s v="PP2224"/>
    <s v="09A0019427BFP"/>
    <s v="Mme"/>
    <x v="1"/>
    <s v="TURPIN"/>
    <s v="ROXANE"/>
    <d v="1975-12-01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Excellent"/>
    <x v="1"/>
  </r>
  <r>
    <n v="0"/>
    <n v="1"/>
    <s v="PP3240"/>
    <s v="09E9964880PQI"/>
    <s v="Mme"/>
    <x v="1"/>
    <s v="VANHOUTTE"/>
    <s v="AUDREY"/>
    <d v="1968-09-05T00:00:00"/>
    <x v="1"/>
    <s v="F00250"/>
    <s v="MEN-PROF LYCE PROF EDUC NATI"/>
    <s v="F00606"/>
    <s v="PROF LYCE PROF CLAS NORM"/>
    <x v="2"/>
    <s v="6502J"/>
    <s v="ARTAPP.DES"/>
    <s v="P6500"/>
    <s v="ARTS APPLI"/>
    <s v="2020_MC03_ACA09"/>
    <s v="03_Enseignants 2nd degré public (hors agrégés) - CPE - Documentalistes"/>
    <s v="Excellent"/>
    <x v="1"/>
  </r>
  <r>
    <n v="0"/>
    <n v="1"/>
    <s v="PP3235"/>
    <s v="09E0173538MOM"/>
    <s v="Mme"/>
    <x v="1"/>
    <s v="WIART"/>
    <s v="FLORENCE"/>
    <d v="1974-04-08T00:00:00"/>
    <x v="2"/>
    <s v="F00250"/>
    <s v="MEN-PROF LYCE PROF EDUC NATI"/>
    <s v="F00606"/>
    <s v="PROF LYCE PROF CLAS NORM"/>
    <x v="2"/>
    <s v="7410J"/>
    <s v="ESTH. COSM"/>
    <s v="P7410"/>
    <s v="ESTH.COSME"/>
    <s v="2020_MC03_ACA09"/>
    <s v="03_Enseignants 2nd degré public (hors agrégés) - CPE - Documentalistes"/>
    <s v="Excellent"/>
    <x v="1"/>
  </r>
  <r>
    <n v="0"/>
    <n v="1"/>
    <s v="PP2234"/>
    <s v="09E0590875NYM"/>
    <s v="Mme"/>
    <x v="1"/>
    <s v="ALAIMO"/>
    <s v="ISABELLE"/>
    <d v="1970-09-19T00:00:00"/>
    <x v="2"/>
    <s v="F00250"/>
    <s v="MEN-PROF LYCE PROF EDUC NATI"/>
    <s v="F00606"/>
    <s v="PROF LYCE PROF CLAS NORM"/>
    <x v="2"/>
    <s v="0062J"/>
    <s v="INGEN FORM"/>
    <s v="J0035"/>
    <s v="INSER JEUN"/>
    <s v="2020_MC07_ACA09"/>
    <s v="07_Agents sous autorité recteur"/>
    <s v="Excellent"/>
    <x v="1"/>
  </r>
  <r>
    <n v="0"/>
    <n v="1"/>
    <s v="PP2234"/>
    <s v="09E0174526BIQ"/>
    <s v="Mme"/>
    <x v="1"/>
    <s v="BOUTABA"/>
    <s v="FATIHA"/>
    <d v="1968-06-28T00:00:00"/>
    <x v="2"/>
    <s v="F00250"/>
    <s v="MEN-PROF LYCE PROF EDUC NATI"/>
    <s v="F00606"/>
    <s v="PROF LYCE PROF CLAS NORM"/>
    <x v="2"/>
    <s v="0062J"/>
    <s v="INGEN FORM"/>
    <s v="J0035"/>
    <s v="INSER JEUN"/>
    <s v="2020_MC07_ACA09"/>
    <s v="07_Agents sous autorité recteur"/>
    <s v="Excellent"/>
    <x v="1"/>
  </r>
  <r>
    <n v="0"/>
    <n v="1"/>
    <s v="PP2SUP"/>
    <s v="09E0592691AKS"/>
    <s v="Mme"/>
    <x v="1"/>
    <s v="MANIEZ"/>
    <s v="BERENGERE"/>
    <d v="1984-06-07T00:00:00"/>
    <x v="1"/>
    <s v="F00250"/>
    <s v="MEN-PROF LYCE PROF EDUC NATI"/>
    <s v="F00606"/>
    <s v="PROF LYCE PROF CLAS NORM"/>
    <x v="2"/>
    <s v="8013J"/>
    <s v="ECO.GE.VEN"/>
    <s v="-"/>
    <s v="-"/>
    <s v="2020_MC07_ACA09"/>
    <s v="07_Agents sous autorité recteur"/>
    <s v="Excellent"/>
    <x v="1"/>
  </r>
  <r>
    <n v="0"/>
    <n v="1"/>
    <s v="PP2234"/>
    <s v="09E9756861AWJ"/>
    <s v="Mme"/>
    <x v="1"/>
    <s v="SILVAIN"/>
    <s v="FADILA"/>
    <d v="1968-06-07T00:00:00"/>
    <x v="2"/>
    <s v="F00250"/>
    <s v="MEN-PROF LYCE PROF EDUC NATI"/>
    <s v="F00606"/>
    <s v="PROF LYCE PROF CLAS NORM"/>
    <x v="2"/>
    <s v="0062J"/>
    <s v="INGEN FORM"/>
    <s v="J0035"/>
    <s v="INSER JEUN"/>
    <s v="2020_MC07_ACA09"/>
    <s v="07_Agents sous autorité recteur"/>
    <s v="Excellent"/>
    <x v="1"/>
  </r>
  <r>
    <n v="0"/>
    <n v="1"/>
    <s v="PP3239"/>
    <s v="09E0804680VQH"/>
    <s v="Mme"/>
    <x v="1"/>
    <s v="ALDROVANDI"/>
    <s v="CELINE"/>
    <d v="1983-08-27T00:00:00"/>
    <x v="0"/>
    <s v="F00250"/>
    <s v="MEN-PROF LYCE PROF EDUC NATI"/>
    <s v="F00606"/>
    <s v="PROF LYCE PROF CLAS NORM"/>
    <x v="2"/>
    <s v="0226J"/>
    <s v="ESP.LETTRE"/>
    <s v="P0226"/>
    <s v="LET ESPAGN"/>
    <s v="2020_MC03_ACA09"/>
    <s v="03_Enseignants 2nd degré public (hors agrégés) - CPE - Documentalistes"/>
    <s v="Non renseigné"/>
    <x v="3"/>
  </r>
  <r>
    <n v="0"/>
    <n v="1"/>
    <s v="PP3246"/>
    <s v="09E0277740MWV"/>
    <s v="Mme"/>
    <x v="1"/>
    <s v="BOONE"/>
    <s v="SOPHIE"/>
    <d v="1972-06-18T00:00:00"/>
    <x v="2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Non renseigné"/>
    <x v="3"/>
  </r>
  <r>
    <n v="0"/>
    <n v="1"/>
    <s v="PP3241"/>
    <s v="09E1015104TBU"/>
    <s v="Mme"/>
    <x v="1"/>
    <s v="BOUDRAHEM"/>
    <s v="MYRIAM"/>
    <d v="1984-09-21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Non renseigné"/>
    <x v="3"/>
  </r>
  <r>
    <n v="0"/>
    <n v="1"/>
    <s v="PP3245"/>
    <s v="09E0488450ZQQ"/>
    <s v="Mme"/>
    <x v="1"/>
    <s v="DUQUENOY"/>
    <s v="JESSIE"/>
    <d v="1976-09-23T00:00:00"/>
    <x v="2"/>
    <s v="F00250"/>
    <s v="MEN-PROF LYCE PROF EDUC NATI"/>
    <s v="F00606"/>
    <s v="PROF LYCE PROF CLAS NORM"/>
    <x v="2"/>
    <s v="8520J"/>
    <s v="H.SERV.COM"/>
    <s v="P8520"/>
    <s v="H.SERV.COM"/>
    <s v="2020_MC03_ACA09"/>
    <s v="03_Enseignants 2nd degré public (hors agrégés) - CPE - Documentalistes"/>
    <s v="Non renseigné"/>
    <x v="3"/>
  </r>
  <r>
    <n v="0"/>
    <n v="1"/>
    <s v="PP3235"/>
    <s v="09E0487643RPN"/>
    <s v="Mme"/>
    <x v="1"/>
    <s v="HACHE"/>
    <s v="AURELIE"/>
    <d v="1973-05-15T00:00:00"/>
    <x v="1"/>
    <s v="F00250"/>
    <s v="MEN-PROF LYCE PROF EDUC NATI"/>
    <s v="F00606"/>
    <s v="PROF LYCE PROF CLAS NORM"/>
    <x v="2"/>
    <s v="7410J"/>
    <s v="ESTH. COSM"/>
    <s v="-"/>
    <s v="-"/>
    <s v="2020_MC03_ACA09"/>
    <s v="03_Enseignants 2nd degré public (hors agrégés) - CPE - Documentalistes"/>
    <s v="Non renseigné"/>
    <x v="3"/>
  </r>
  <r>
    <n v="0"/>
    <n v="1"/>
    <s v="PP1208"/>
    <s v="09E0908794ZWE"/>
    <s v="Mme"/>
    <x v="1"/>
    <s v="HARLE"/>
    <s v="CELINE"/>
    <d v="1984-08-14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Non renseigné"/>
    <x v="3"/>
  </r>
  <r>
    <n v="0"/>
    <n v="1"/>
    <s v="PP3246"/>
    <s v="16E0767955NFH"/>
    <s v="Mme"/>
    <x v="1"/>
    <s v="HENAUX GRAS"/>
    <s v="MAUD BERNADETTE"/>
    <d v="1983-06-20T00:00:00"/>
    <x v="1"/>
    <s v="F00250"/>
    <s v="MEN-PROF LYCE PROF EDUC NATI"/>
    <s v="F00606"/>
    <s v="PROF LYCE PROF CLAS NORM"/>
    <x v="2"/>
    <s v="8520J"/>
    <s v="H.SERV.COM"/>
    <s v="-"/>
    <s v="-"/>
    <s v="2020_MC03_ACA09"/>
    <s v="03_Enseignants 2nd degré public (hors agrégés) - CPE - Documentalistes"/>
    <s v="Non renseigné"/>
    <x v="3"/>
  </r>
  <r>
    <n v="0"/>
    <n v="1"/>
    <s v="PP3239"/>
    <s v="02E1398777PXG"/>
    <s v="Mme"/>
    <x v="1"/>
    <s v="LABRANCHE"/>
    <s v="LAURANNE"/>
    <d v="1980-01-02T00:00:00"/>
    <x v="0"/>
    <s v="F00250"/>
    <s v="MEN-PROF LYCE PROF EDUC NATI"/>
    <s v="F00606"/>
    <s v="PROF LYCE PROF CLAS NORM"/>
    <x v="2"/>
    <s v="0222J"/>
    <s v="ANG.LETTRE"/>
    <s v="-"/>
    <s v="-"/>
    <s v="2020_MC03_ACA09"/>
    <s v="03_Enseignants 2nd degré public (hors agrégés) - CPE - Documentalistes"/>
    <s v="Non renseigné"/>
    <x v="3"/>
  </r>
  <r>
    <n v="0"/>
    <n v="1"/>
    <s v="PP1208"/>
    <s v="09E0070189UQG"/>
    <s v="Mme"/>
    <x v="1"/>
    <s v="PIGASSE-WROBLEWSKI"/>
    <s v="JENNIFER"/>
    <d v="1979-02-21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Non renseigné"/>
    <x v="3"/>
  </r>
  <r>
    <n v="0"/>
    <n v="1"/>
    <s v="PP3241"/>
    <s v="09E0066457RBK"/>
    <s v="Mme"/>
    <x v="1"/>
    <s v="ROLAND"/>
    <s v="MARIANNE"/>
    <d v="1977-08-18T00:00:00"/>
    <x v="2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Non renseigné"/>
    <x v="3"/>
  </r>
  <r>
    <n v="0"/>
    <n v="1"/>
    <s v="PP3245"/>
    <s v="09E1335652ZUE"/>
    <s v="Mme"/>
    <x v="1"/>
    <s v="TALBI"/>
    <s v="HISMA"/>
    <d v="1984-07-11T00:00:00"/>
    <x v="0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Non renseigné"/>
    <x v="3"/>
  </r>
  <r>
    <n v="0"/>
    <n v="1"/>
    <s v="PP3239"/>
    <s v="09E9346376CYL"/>
    <s v="Mme"/>
    <x v="1"/>
    <s v="TERNEL"/>
    <s v="ANNIE"/>
    <d v="1971-03-04T00:00:00"/>
    <x v="2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Non renseigné"/>
    <x v="3"/>
  </r>
  <r>
    <n v="0"/>
    <n v="1"/>
    <s v="PP2234"/>
    <s v="09E9756775LFX"/>
    <s v="Mme"/>
    <x v="1"/>
    <s v="LEDUC"/>
    <s v="MARYSE"/>
    <d v="1963-03-28T00:00:00"/>
    <x v="2"/>
    <s v="F00250"/>
    <s v="MEN-PROF LYCE PROF EDUC NATI"/>
    <s v="F00606"/>
    <s v="PROF LYCE PROF CLAS NORM"/>
    <x v="2"/>
    <s v="0062J"/>
    <s v="INGEN FORM"/>
    <s v="J0035"/>
    <s v="INSER JEUN"/>
    <s v="2020_MC07_ACA09"/>
    <s v="07_Agents sous autorité recteur"/>
    <s v="Non renseigné"/>
    <x v="3"/>
  </r>
  <r>
    <n v="0"/>
    <n v="1"/>
    <s v="PP3244"/>
    <s v="09E0173249IFJ"/>
    <s v="Mme"/>
    <x v="1"/>
    <s v="LEFEBVRE"/>
    <s v="PEGGY"/>
    <d v="1972-09-24T00:00:00"/>
    <x v="2"/>
    <s v="F00250"/>
    <s v="MEN-PROF LYCE PROF EDUC NATI"/>
    <s v="F00606"/>
    <s v="PROF LYCE PROF CLAS NORM"/>
    <x v="2"/>
    <s v="8012J"/>
    <s v="ECO.GE.CPT"/>
    <s v="P8039"/>
    <s v="ECO.GE.GA"/>
    <s v="2020_MC07_ACA09"/>
    <s v="07_Agents sous autorité recteur"/>
    <s v="Non renseigné"/>
    <x v="3"/>
  </r>
  <r>
    <n v="0"/>
    <n v="1"/>
    <s v="PP3239"/>
    <s v="09E1231112WRV"/>
    <s v="Mme"/>
    <x v="1"/>
    <s v="COUTEUX"/>
    <s v="SOPHIE"/>
    <d v="1969-05-09T00:00:00"/>
    <x v="0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Satisfaisant"/>
    <x v="0"/>
  </r>
  <r>
    <n v="0"/>
    <n v="1"/>
    <s v="PP2234"/>
    <s v="09E1756832XGA"/>
    <s v="Mme"/>
    <x v="1"/>
    <s v="DUBUISSON"/>
    <s v="LAETITIA"/>
    <d v="1978-04-23T00:00:00"/>
    <x v="1"/>
    <s v="F00250"/>
    <s v="MEN-PROF LYCE PROF EDUC NATI"/>
    <s v="F00606"/>
    <s v="PROF LYCE PROF CLAS NORM"/>
    <x v="2"/>
    <s v="0080J"/>
    <s v="DOC PLP"/>
    <s v="L0080"/>
    <s v="DOC LYCEES"/>
    <s v="2020_MC03_ACA09"/>
    <s v="03_Enseignants 2nd degré public (hors agrégés) - CPE - Documentalistes"/>
    <s v="Satisfaisant"/>
    <x v="0"/>
  </r>
  <r>
    <n v="0"/>
    <n v="1"/>
    <s v="PP3244"/>
    <s v="09E0797430XVW"/>
    <s v="Mme"/>
    <x v="1"/>
    <s v="GUARIM"/>
    <s v="HABIBA"/>
    <d v="1977-12-20T00:00:00"/>
    <x v="0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Satisfaisant"/>
    <x v="0"/>
  </r>
  <r>
    <n v="0"/>
    <n v="1"/>
    <s v="PP3240"/>
    <s v="09E0175133QQH"/>
    <s v="Mme"/>
    <x v="1"/>
    <s v="HOUDELETTE"/>
    <s v="AUDREY"/>
    <d v="1979-12-19T00:00:00"/>
    <x v="0"/>
    <s v="F00250"/>
    <s v="MEN-PROF LYCE PROF EDUC NATI"/>
    <s v="F00606"/>
    <s v="PROF LYCE PROF CLAS NORM"/>
    <x v="2"/>
    <s v="7140J"/>
    <s v="HORTICULT."/>
    <s v="P7140"/>
    <s v="HORTICULTU"/>
    <s v="2020_MC03_ACA09"/>
    <s v="03_Enseignants 2nd degré public (hors agrégés) - CPE - Documentalistes"/>
    <s v="Satisfaisant"/>
    <x v="0"/>
  </r>
  <r>
    <n v="0"/>
    <n v="1"/>
    <s v="PP3240"/>
    <s v="09E9962485ZKH"/>
    <s v="Mme"/>
    <x v="1"/>
    <s v="LANNOY"/>
    <s v="ISABELLE"/>
    <d v="1971-08-04T00:00:00"/>
    <x v="2"/>
    <s v="F00250"/>
    <s v="MEN-PROF LYCE PROF EDUC NATI"/>
    <s v="F00606"/>
    <s v="PROF LYCE PROF CLAS NORM"/>
    <x v="2"/>
    <s v="6500J"/>
    <s v="ARTS APPLI"/>
    <s v="P6500"/>
    <s v="ARTS APPLI"/>
    <s v="2020_MC03_ACA09"/>
    <s v="03_Enseignants 2nd degré public (hors agrégés) - CPE - Documentalistes"/>
    <s v="Satisfaisant"/>
    <x v="0"/>
  </r>
  <r>
    <n v="0"/>
    <n v="1"/>
    <s v="PP2233"/>
    <s v="09E9966164UAE"/>
    <s v="Mme"/>
    <x v="1"/>
    <s v="LOUCHART"/>
    <s v="AGATHE"/>
    <d v="1976-05-17T00:00:00"/>
    <x v="1"/>
    <s v="F00250"/>
    <s v="MEN-PROF LYCE PROF EDUC NATI"/>
    <s v="F00606"/>
    <s v="PROF LYCE PROF CLAS NORM"/>
    <x v="2"/>
    <s v="4500J"/>
    <s v="G.M.MAINTE"/>
    <s v="P4500"/>
    <s v="G.MECA.ENG"/>
    <s v="2020_MC03_ACA09"/>
    <s v="03_Enseignants 2nd degré public (hors agrégés) - CPE - Documentalistes"/>
    <s v="Satisfaisant"/>
    <x v="0"/>
  </r>
  <r>
    <n v="0"/>
    <n v="1"/>
    <s v="PP1208"/>
    <s v="09E9964712FLP"/>
    <s v="Mme"/>
    <x v="1"/>
    <s v="MADJIDI"/>
    <s v="SALIMA"/>
    <d v="1971-05-17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Satisfaisant"/>
    <x v="0"/>
  </r>
  <r>
    <n v="0"/>
    <n v="1"/>
    <s v="PP3241"/>
    <s v="09E0910485PFF"/>
    <s v="Mme"/>
    <x v="1"/>
    <s v="MAILLARD"/>
    <s v="RACHEL"/>
    <d v="1987-12-28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Satisfaisant"/>
    <x v="0"/>
  </r>
  <r>
    <n v="0"/>
    <n v="1"/>
    <s v="PP1208"/>
    <s v="09E0906097BIY"/>
    <s v="Mme"/>
    <x v="1"/>
    <s v="NAZAF"/>
    <s v="SOUMAYA"/>
    <d v="1979-06-16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Satisfaisant"/>
    <x v="0"/>
  </r>
  <r>
    <n v="0"/>
    <n v="1"/>
    <s v="PP3240"/>
    <s v="09E0382559ZCM"/>
    <s v="Mme"/>
    <x v="1"/>
    <s v="PERGOUX"/>
    <s v="ELISE"/>
    <d v="1980-09-29T00:00:00"/>
    <x v="1"/>
    <s v="F00250"/>
    <s v="MEN-PROF LYCE PROF EDUC NATI"/>
    <s v="F00606"/>
    <s v="PROF LYCE PROF CLAS NORM"/>
    <x v="2"/>
    <s v="6502J"/>
    <s v="ARTAPP.DES"/>
    <s v="P6500"/>
    <s v="ARTS APPLI"/>
    <s v="2020_MC03_ACA09"/>
    <s v="03_Enseignants 2nd degré public (hors agrégés) - CPE - Documentalistes"/>
    <s v="Satisfaisant"/>
    <x v="0"/>
  </r>
  <r>
    <n v="0"/>
    <n v="1"/>
    <s v="PP2234"/>
    <s v="09E0380937LGD"/>
    <s v="Mme"/>
    <x v="1"/>
    <s v="PLAETE"/>
    <s v="EVELYNE"/>
    <d v="1969-02-10T00:00:00"/>
    <x v="2"/>
    <s v="F00250"/>
    <s v="MEN-PROF LYCE PROF EDUC NATI"/>
    <s v="F00606"/>
    <s v="PROF LYCE PROF CLAS NORM"/>
    <x v="2"/>
    <s v="0080J"/>
    <s v="DOC PLP"/>
    <s v="L0080"/>
    <s v="DOC LYCEES"/>
    <s v="2020_MC03_ACA09"/>
    <s v="03_Enseignants 2nd degré public (hors agrégés) - CPE - Documentalistes"/>
    <s v="Satisfaisant"/>
    <x v="0"/>
  </r>
  <r>
    <n v="0"/>
    <n v="1"/>
    <s v="PP3239"/>
    <s v="09E0174946CWL"/>
    <s v="Mme"/>
    <x v="1"/>
    <s v="VANHOUTTE"/>
    <s v="SEVERINE"/>
    <d v="1974-08-12T00:00:00"/>
    <x v="2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Satisfaisant"/>
    <x v="0"/>
  </r>
  <r>
    <n v="0"/>
    <n v="1"/>
    <s v="PP3245"/>
    <s v="02E0565496VRB"/>
    <s v="Mme"/>
    <x v="1"/>
    <s v="ALICHE"/>
    <s v="LAETITIA"/>
    <d v="1979-07-23T00:00:00"/>
    <x v="1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3240"/>
    <s v="09E9964972AKV"/>
    <s v="Mme"/>
    <x v="1"/>
    <s v="BAGARILA"/>
    <s v="STEPHANIE"/>
    <d v="1971-10-25T00:00:00"/>
    <x v="2"/>
    <s v="F00250"/>
    <s v="MEN-PROF LYCE PROF EDUC NATI"/>
    <s v="F00606"/>
    <s v="PROF LYCE PROF CLAS NORM"/>
    <x v="2"/>
    <s v="6500J"/>
    <s v="ARTS APPLI"/>
    <s v="P6500"/>
    <s v="ARTS APPLI"/>
    <s v="2020_MC03_ACA09"/>
    <s v="03_Enseignants 2nd degré public (hors agrégés) - CPE - Documentalistes"/>
    <s v="Très satisfaisant"/>
    <x v="2"/>
  </r>
  <r>
    <n v="0"/>
    <n v="1"/>
    <s v="PP2224"/>
    <s v="09E0380840UXM"/>
    <s v="Mme"/>
    <x v="1"/>
    <s v="BARDEL"/>
    <s v="ALINE"/>
    <d v="1978-04-08T00:00:00"/>
    <x v="2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1208"/>
    <s v="09E0278718QBP"/>
    <s v="Mme"/>
    <x v="1"/>
    <s v="BENCHABANE"/>
    <s v="LEILA"/>
    <d v="1978-06-17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3239"/>
    <s v="09E1011476PIT"/>
    <s v="Mme"/>
    <x v="1"/>
    <s v="BENIT"/>
    <s v="MELANIE"/>
    <d v="1985-06-18T00:00:00"/>
    <x v="0"/>
    <s v="F00250"/>
    <s v="MEN-PROF LYCE PROF EDUC NATI"/>
    <s v="F00606"/>
    <s v="PROF LYCE PROF CLAS NORM"/>
    <x v="2"/>
    <s v="0226J"/>
    <s v="ESP.LETTRE"/>
    <s v="P0226"/>
    <s v="LET ESPAGN"/>
    <s v="2020_MC03_ACA09"/>
    <s v="03_Enseignants 2nd degré public (hors agrégés) - CPE - Documentalistes"/>
    <s v="Très satisfaisant"/>
    <x v="2"/>
  </r>
  <r>
    <n v="0"/>
    <n v="1"/>
    <s v="PP3238"/>
    <s v="09E0803947WDI"/>
    <s v="Mme"/>
    <x v="1"/>
    <s v="BOCQUILLON"/>
    <s v="AUDREY"/>
    <d v="1982-08-01T00:00:00"/>
    <x v="0"/>
    <s v="F00250"/>
    <s v="MEN-PROF LYCE PROF EDUC NATI"/>
    <s v="F00606"/>
    <s v="PROF LYCE PROF CLAS NORM"/>
    <x v="2"/>
    <s v="0226J"/>
    <s v="ESP.LETTRE"/>
    <s v="P0226"/>
    <s v="LET ESPAGN"/>
    <s v="2020_MC03_ACA09"/>
    <s v="03_Enseignants 2nd degré public (hors agrégés) - CPE - Documentalistes"/>
    <s v="Très satisfaisant"/>
    <x v="2"/>
  </r>
  <r>
    <n v="0"/>
    <n v="1"/>
    <s v="PP1208"/>
    <s v="09E0067834SHP"/>
    <s v="Mme"/>
    <x v="1"/>
    <s v="BOURDON"/>
    <s v="ISABELLE"/>
    <d v="1976-09-23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3241"/>
    <s v="09E0277721GYS"/>
    <s v="Mme"/>
    <x v="1"/>
    <s v="BOUSSEMART"/>
    <s v="DORIANE"/>
    <d v="1971-01-15T00:00:00"/>
    <x v="2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45"/>
    <s v="09E9758003QDZ"/>
    <s v="Mme"/>
    <x v="1"/>
    <s v="BOYER"/>
    <s v="NELLY"/>
    <d v="1971-03-20T00:00:00"/>
    <x v="1"/>
    <s v="F00250"/>
    <s v="MEN-PROF LYCE PROF EDUC NATI"/>
    <s v="F00606"/>
    <s v="PROF LYCE PROF CLAS NORM"/>
    <x v="2"/>
    <s v="8520J"/>
    <s v="H.SERV.COM"/>
    <s v="P8520"/>
    <s v="H.SERV.COM"/>
    <s v="2020_MC03_ACA09"/>
    <s v="03_Enseignants 2nd degré public (hors agrégés) - CPE - Documentalistes"/>
    <s v="Très satisfaisant"/>
    <x v="2"/>
  </r>
  <r>
    <n v="0"/>
    <n v="1"/>
    <s v="PP3245"/>
    <s v="20E1270088VFW"/>
    <s v="Mme"/>
    <x v="1"/>
    <s v="BRAY"/>
    <s v="ARIANE"/>
    <d v="1969-12-31T00:00:00"/>
    <x v="0"/>
    <s v="F00250"/>
    <s v="MEN-PROF LYCE PROF EDUC NATI"/>
    <s v="F00606"/>
    <s v="PROF LYCE PROF CLAS NORM"/>
    <x v="2"/>
    <s v="8510J"/>
    <s v="TECH.CULIN"/>
    <s v="P8510"/>
    <s v="H.TECH.CUL"/>
    <s v="2020_MC03_ACA09"/>
    <s v="03_Enseignants 2nd degré public (hors agrégés) - CPE - Documentalistes"/>
    <s v="Très satisfaisant"/>
    <x v="2"/>
  </r>
  <r>
    <n v="0"/>
    <n v="1"/>
    <s v="PP3241"/>
    <s v="09E9858949WSF"/>
    <s v="Mme"/>
    <x v="1"/>
    <s v="BRUNET"/>
    <s v="CATHERINE"/>
    <d v="1967-10-12T00:00:00"/>
    <x v="2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38"/>
    <s v="20E0342170CGZ"/>
    <s v="Mme"/>
    <x v="1"/>
    <s v="BUJANA"/>
    <s v="SANDIE"/>
    <d v="1973-09-19T00:00:00"/>
    <x v="1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Très satisfaisant"/>
    <x v="2"/>
  </r>
  <r>
    <n v="0"/>
    <n v="1"/>
    <s v="PP2232"/>
    <s v="15E0434251YYQ"/>
    <s v="Mme"/>
    <x v="1"/>
    <s v="CADET"/>
    <s v="LUDIVINE"/>
    <d v="1981-02-20T00:00:00"/>
    <x v="2"/>
    <s v="F00250"/>
    <s v="MEN-PROF LYCE PROF EDUC NATI"/>
    <s v="F00606"/>
    <s v="PROF LYCE PROF CLAS NORM"/>
    <x v="2"/>
    <s v="2200J"/>
    <s v="G. I. T. C"/>
    <s v="P2200"/>
    <s v="G.IND.TEXT"/>
    <s v="2020_MC03_ACA09"/>
    <s v="03_Enseignants 2nd degré public (hors agrégés) - CPE - Documentalistes"/>
    <s v="Très satisfaisant"/>
    <x v="2"/>
  </r>
  <r>
    <n v="0"/>
    <n v="1"/>
    <s v="PP3239"/>
    <s v="09E1334578FEO"/>
    <s v="Mme"/>
    <x v="1"/>
    <s v="CARLIER"/>
    <s v="SANDRA"/>
    <d v="1972-12-06T00:00:00"/>
    <x v="0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Très satisfaisant"/>
    <x v="2"/>
  </r>
  <r>
    <n v="0"/>
    <n v="1"/>
    <s v="PP3235"/>
    <s v="09P0610691SVY"/>
    <s v="Mme"/>
    <x v="1"/>
    <s v="CAZIER"/>
    <s v="VIOLETTE"/>
    <d v="1979-07-02T00:00:00"/>
    <x v="1"/>
    <s v="F00250"/>
    <s v="MEN-PROF LYCE PROF EDUC NATI"/>
    <s v="F00606"/>
    <s v="PROF LYCE PROF CLAS NORM"/>
    <x v="2"/>
    <s v="7300J"/>
    <s v="S.T.M.S."/>
    <s v="P7300"/>
    <s v="SC.TEC.MED"/>
    <s v="2020_MC03_ACA09"/>
    <s v="03_Enseignants 2nd degré public (hors agrégés) - CPE - Documentalistes"/>
    <s v="Très satisfaisant"/>
    <x v="2"/>
  </r>
  <r>
    <n v="0"/>
    <n v="1"/>
    <s v="PP1208"/>
    <s v="12E1172509OBT"/>
    <s v="Mme"/>
    <x v="1"/>
    <s v="CHAHED"/>
    <s v="NESRINE"/>
    <d v="1988-05-07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3235"/>
    <s v="09E1014082YCU"/>
    <s v="Mme"/>
    <x v="1"/>
    <s v="CHERMEUX"/>
    <s v="AMELIE"/>
    <d v="1983-12-24T00:00:00"/>
    <x v="0"/>
    <s v="F00250"/>
    <s v="MEN-PROF LYCE PROF EDUC NATI"/>
    <s v="F00606"/>
    <s v="PROF LYCE PROF CLAS NORM"/>
    <x v="2"/>
    <s v="7420J"/>
    <s v="COIFFURE"/>
    <s v="P7420"/>
    <s v="COIFFURE"/>
    <s v="2020_MC03_ACA09"/>
    <s v="03_Enseignants 2nd degré public (hors agrégés) - CPE - Documentalistes"/>
    <s v="Très satisfaisant"/>
    <x v="2"/>
  </r>
  <r>
    <n v="0"/>
    <n v="1"/>
    <s v="PP1208"/>
    <s v="20E0549356NJK"/>
    <s v="Mme"/>
    <x v="1"/>
    <s v="COILLE"/>
    <s v="CELINE"/>
    <d v="1976-12-04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2233"/>
    <s v="09E1014390VRS"/>
    <s v="Mme"/>
    <x v="1"/>
    <s v="COUBRONNE"/>
    <s v="ALEXANDRA"/>
    <d v="1979-12-30T00:00:00"/>
    <x v="0"/>
    <s v="F00250"/>
    <s v="MEN-PROF LYCE PROF EDUC NATI"/>
    <s v="F00606"/>
    <s v="PROF LYCE PROF CLAS NORM"/>
    <x v="2"/>
    <s v="3024J"/>
    <s v="TAIL. PIER"/>
    <s v="P3024"/>
    <s v="TAIL.PIERR"/>
    <s v="2020_MC03_ACA09"/>
    <s v="03_Enseignants 2nd degré public (hors agrégés) - CPE - Documentalistes"/>
    <s v="Très satisfaisant"/>
    <x v="2"/>
  </r>
  <r>
    <n v="0"/>
    <n v="1"/>
    <s v="PP3244"/>
    <s v="25E0746854DMX"/>
    <s v="Mme"/>
    <x v="1"/>
    <s v="DAILLET"/>
    <s v="VERONIQUE CLAUD"/>
    <d v="1965-06-04T00:00:00"/>
    <x v="2"/>
    <s v="F00250"/>
    <s v="MEN-PROF LYCE PROF EDUC NATI"/>
    <s v="F00606"/>
    <s v="PROF LYCE PROF CLAS NORM"/>
    <x v="2"/>
    <s v="8011J"/>
    <s v="ECO.GE.COM"/>
    <s v="P8038"/>
    <s v="ECO.GE.LOG"/>
    <s v="2020_MC03_ACA09"/>
    <s v="03_Enseignants 2nd degré public (hors agrégés) - CPE - Documentalistes"/>
    <s v="Très satisfaisant"/>
    <x v="2"/>
  </r>
  <r>
    <n v="0"/>
    <n v="1"/>
    <s v="PP3244"/>
    <s v="16E0457716VTM"/>
    <s v="Mme"/>
    <x v="1"/>
    <s v="DAVID"/>
    <s v="ANNE"/>
    <d v="1979-07-07T00:00:00"/>
    <x v="2"/>
    <s v="F00250"/>
    <s v="MEN-PROF LYCE PROF EDUC NATI"/>
    <s v="F00606"/>
    <s v="PROF LYCE PROF CLAS NORM"/>
    <x v="2"/>
    <s v="8520J"/>
    <s v="H.SERV.COM"/>
    <s v="P8520"/>
    <s v="H.SERV.COM"/>
    <s v="2020_MC03_ACA09"/>
    <s v="03_Enseignants 2nd degré public (hors agrégés) - CPE - Documentalistes"/>
    <s v="Très satisfaisant"/>
    <x v="2"/>
  </r>
  <r>
    <n v="0"/>
    <n v="1"/>
    <s v="PP3240"/>
    <s v="09E0278066WKD"/>
    <s v="Mme"/>
    <x v="1"/>
    <s v="DEBIONNE"/>
    <s v="AMELIE"/>
    <d v="1982-02-07T00:00:00"/>
    <x v="1"/>
    <s v="F00250"/>
    <s v="MEN-PROF LYCE PROF EDUC NATI"/>
    <s v="F00606"/>
    <s v="PROF LYCE PROF CLAS NORM"/>
    <x v="2"/>
    <s v="6502J"/>
    <s v="ARTAPP.DES"/>
    <s v="P6500"/>
    <s v="ARTS APPLI"/>
    <s v="2020_MC03_ACA09"/>
    <s v="03_Enseignants 2nd degré public (hors agrégés) - CPE - Documentalistes"/>
    <s v="Très satisfaisant"/>
    <x v="2"/>
  </r>
  <r>
    <n v="0"/>
    <n v="1"/>
    <s v="PP3245"/>
    <s v="09E0278130SWI"/>
    <s v="Mme"/>
    <x v="1"/>
    <s v="DEFLANDRE"/>
    <s v="DINA"/>
    <d v="1972-03-04T00:00:00"/>
    <x v="2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2224"/>
    <s v="09E0174733QJC"/>
    <s v="Mme"/>
    <x v="1"/>
    <s v="DEHU"/>
    <s v="SEVERINE"/>
    <d v="1978-04-28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1208"/>
    <s v="25E1394059IYF"/>
    <s v="Mme"/>
    <x v="1"/>
    <s v="DESPREZ"/>
    <s v="CORALIE"/>
    <d v="1988-05-09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3241"/>
    <s v="09E0171548SPO"/>
    <s v="Mme"/>
    <x v="1"/>
    <s v="DEVULDER"/>
    <s v="AUDE"/>
    <d v="1977-01-08T00:00:00"/>
    <x v="1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41"/>
    <s v="09E1010963QFJ"/>
    <s v="Mme"/>
    <x v="1"/>
    <s v="DEVULDER"/>
    <s v="HELENE"/>
    <d v="1982-11-29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1208"/>
    <s v="09E1334566BZT"/>
    <s v="Mme"/>
    <x v="1"/>
    <s v="DUVAL"/>
    <s v="ALISSON"/>
    <d v="1990-12-26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3246"/>
    <s v="09E0487115ZHH"/>
    <s v="Mme"/>
    <x v="1"/>
    <s v="FERRANTIN"/>
    <s v="ASTRID"/>
    <d v="1979-05-21T00:00:00"/>
    <x v="2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3244"/>
    <s v="09E1650735DZV"/>
    <s v="Mme"/>
    <x v="1"/>
    <s v="FLUET"/>
    <s v="EMILIE"/>
    <d v="1986-08-10T00:00:00"/>
    <x v="0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2224"/>
    <s v="18E0346302OPM"/>
    <s v="Mme"/>
    <x v="1"/>
    <s v="FONTAINE"/>
    <s v="SOLINE"/>
    <d v="1981-05-10T00:00:00"/>
    <x v="2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1208"/>
    <s v="09E0277210BNS"/>
    <s v="Mme"/>
    <x v="1"/>
    <s v="GERVAIS"/>
    <s v="FLORENCE"/>
    <d v="1979-01-19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3246"/>
    <s v="09E9758088QZS"/>
    <s v="Mme"/>
    <x v="1"/>
    <s v="HAMELET"/>
    <s v="SYLVIE"/>
    <d v="1975-03-21T00:00:00"/>
    <x v="2"/>
    <s v="F00250"/>
    <s v="MEN-PROF LYCE PROF EDUC NATI"/>
    <s v="F00606"/>
    <s v="PROF LYCE PROF CLAS NORM"/>
    <x v="2"/>
    <s v="7210J"/>
    <s v="EMP T.COLL"/>
    <s v="P7200"/>
    <s v="BIOTECHNOL"/>
    <s v="2020_MC03_ACA09"/>
    <s v="03_Enseignants 2nd degré public (hors agrégés) - CPE - Documentalistes"/>
    <s v="Très satisfaisant"/>
    <x v="2"/>
  </r>
  <r>
    <n v="0"/>
    <n v="1"/>
    <s v="PP2224"/>
    <s v="09E1334634XCR"/>
    <s v="Mme"/>
    <x v="1"/>
    <s v="HANNEBIQUE"/>
    <s v="CAROLINE"/>
    <d v="1987-08-14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3235"/>
    <s v="09E9961903RIC"/>
    <s v="Mme"/>
    <x v="1"/>
    <s v="HARNAFI"/>
    <s v="MURIELLE"/>
    <d v="1974-06-10T00:00:00"/>
    <x v="2"/>
    <s v="F00250"/>
    <s v="MEN-PROF LYCE PROF EDUC NATI"/>
    <s v="F00606"/>
    <s v="PROF LYCE PROF CLAS NORM"/>
    <x v="2"/>
    <s v="7300J"/>
    <s v="S.T.M.S."/>
    <s v="P7300"/>
    <s v="SC.TEC.MED"/>
    <s v="2020_MC03_ACA09"/>
    <s v="03_Enseignants 2nd degré public (hors agrégés) - CPE - Documentalistes"/>
    <s v="Très satisfaisant"/>
    <x v="2"/>
  </r>
  <r>
    <n v="0"/>
    <n v="1"/>
    <s v="PP2232"/>
    <s v="18E0036859HZD"/>
    <s v="Mme"/>
    <x v="1"/>
    <s v="HEZAM"/>
    <s v="LAILLA"/>
    <d v="1977-07-22T00:00:00"/>
    <x v="2"/>
    <s v="F00250"/>
    <s v="MEN-PROF LYCE PROF EDUC NATI"/>
    <s v="F00606"/>
    <s v="PROF LYCE PROF CLAS NORM"/>
    <x v="2"/>
    <s v="2200J"/>
    <s v="G. I. T. C"/>
    <s v="P2200"/>
    <s v="G.IND.TEXT"/>
    <s v="2020_MC03_ACA09"/>
    <s v="03_Enseignants 2nd degré public (hors agrégés) - CPE - Documentalistes"/>
    <s v="Très satisfaisant"/>
    <x v="2"/>
  </r>
  <r>
    <n v="0"/>
    <n v="1"/>
    <s v="PP3239"/>
    <s v="09E0173016ISX"/>
    <s v="Mme"/>
    <x v="1"/>
    <s v="LARIDON"/>
    <s v="MARIE-LISE"/>
    <d v="1976-04-14T00:00:00"/>
    <x v="2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Très satisfaisant"/>
    <x v="2"/>
  </r>
  <r>
    <n v="0"/>
    <n v="1"/>
    <s v="PP3244"/>
    <s v="16E0664609KUO"/>
    <s v="Mme"/>
    <x v="1"/>
    <s v="LECAT"/>
    <s v="EMMANUELLE"/>
    <d v="1970-04-15T00:00:00"/>
    <x v="2"/>
    <s v="F00250"/>
    <s v="MEN-PROF LYCE PROF EDUC NATI"/>
    <s v="F00606"/>
    <s v="PROF LYCE PROF CLAS NORM"/>
    <x v="2"/>
    <s v="8012J"/>
    <s v="ECO.GE.CPT"/>
    <s v="P8039"/>
    <s v="ECO.GE.GA"/>
    <s v="2020_MC03_ACA09"/>
    <s v="03_Enseignants 2nd degré public (hors agrégés) - CPE - Documentalistes"/>
    <s v="Très satisfaisant"/>
    <x v="2"/>
  </r>
  <r>
    <n v="0"/>
    <n v="1"/>
    <s v="PP3244"/>
    <s v="09E0379287HIW"/>
    <s v="Mme"/>
    <x v="1"/>
    <s v="LEGRAND"/>
    <s v="FLORENCE CHRIST"/>
    <d v="1981-03-21T00:00:00"/>
    <x v="0"/>
    <s v="F00250"/>
    <s v="MEN-PROF LYCE PROF EDUC NATI"/>
    <s v="F00606"/>
    <s v="PROF LYCE PROF CLAS NORM"/>
    <x v="2"/>
    <s v="8520J"/>
    <s v="H.SERV.COM"/>
    <s v="P8520"/>
    <s v="H.SERV.COM"/>
    <s v="2020_MC03_ACA09"/>
    <s v="03_Enseignants 2nd degré public (hors agrégés) - CPE - Documentalistes"/>
    <s v="Très satisfaisant"/>
    <x v="2"/>
  </r>
  <r>
    <n v="0"/>
    <n v="1"/>
    <s v="PP3238"/>
    <s v="09E0381218PLJ"/>
    <s v="Mme"/>
    <x v="1"/>
    <s v="LENGLET"/>
    <s v="ELISE"/>
    <d v="1979-03-31T00:00:00"/>
    <x v="2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Très satisfaisant"/>
    <x v="2"/>
  </r>
  <r>
    <n v="0"/>
    <n v="1"/>
    <s v="PP3246"/>
    <s v="09E0591619OYQ"/>
    <s v="Mme"/>
    <x v="1"/>
    <s v="LEROUX"/>
    <s v="AURORE"/>
    <d v="1982-09-30T00:00:00"/>
    <x v="1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3244"/>
    <s v="09E0489035ISE"/>
    <s v="Mme"/>
    <x v="1"/>
    <s v="LETTIFI"/>
    <s v="AMARIA"/>
    <d v="1981-02-27T00:00:00"/>
    <x v="1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3240"/>
    <s v="09E0382624FXW"/>
    <s v="Mme"/>
    <x v="1"/>
    <s v="MALECKI"/>
    <s v="EMMANUELLE"/>
    <d v="1968-10-07T00:00:00"/>
    <x v="0"/>
    <s v="F00250"/>
    <s v="MEN-PROF LYCE PROF EDUC NATI"/>
    <s v="F00606"/>
    <s v="PROF LYCE PROF CLAS NORM"/>
    <x v="2"/>
    <s v="6502J"/>
    <s v="ARTAPP.DES"/>
    <s v="P6500"/>
    <s v="ARTS APPLI"/>
    <s v="2020_MC03_ACA09"/>
    <s v="03_Enseignants 2nd degré public (hors agrégés) - CPE - Documentalistes"/>
    <s v="Très satisfaisant"/>
    <x v="2"/>
  </r>
  <r>
    <n v="0"/>
    <n v="1"/>
    <s v="PP3241"/>
    <s v="09E0487788CYN"/>
    <s v="Mme"/>
    <x v="1"/>
    <s v="MANCHE"/>
    <s v="SABRINA"/>
    <d v="1979-05-14T00:00:00"/>
    <x v="1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41"/>
    <s v="09E0805429ABQ"/>
    <s v="Mme"/>
    <x v="1"/>
    <s v="MANET"/>
    <s v="CELINE"/>
    <d v="1986-01-11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41"/>
    <s v="09E1016509PZU"/>
    <s v="Mme"/>
    <x v="1"/>
    <s v="MARRIS"/>
    <s v="GAELLE"/>
    <d v="1989-12-24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41"/>
    <s v="09E0380939JTV"/>
    <s v="Mme"/>
    <x v="1"/>
    <s v="MEFTOUH"/>
    <s v="FRANCOISE"/>
    <d v="1975-05-28T00:00:00"/>
    <x v="2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45"/>
    <s v="09E0592464NBG"/>
    <s v="Mme"/>
    <x v="1"/>
    <s v="MEZAIR"/>
    <s v="ROSA"/>
    <d v="1983-04-19T00:00:00"/>
    <x v="1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3235"/>
    <s v="09E0488389UEL"/>
    <s v="Mme"/>
    <x v="1"/>
    <s v="MIERLOT"/>
    <s v="KELLY"/>
    <d v="1981-05-26T00:00:00"/>
    <x v="1"/>
    <s v="F00250"/>
    <s v="MEN-PROF LYCE PROF EDUC NATI"/>
    <s v="F00606"/>
    <s v="PROF LYCE PROF CLAS NORM"/>
    <x v="2"/>
    <s v="7300J"/>
    <s v="S.T.M.S."/>
    <s v="P7300"/>
    <s v="SC.TEC.MED"/>
    <s v="2020_MC03_ACA09"/>
    <s v="03_Enseignants 2nd degré public (hors agrégés) - CPE - Documentalistes"/>
    <s v="Très satisfaisant"/>
    <x v="2"/>
  </r>
  <r>
    <n v="0"/>
    <n v="1"/>
    <s v="PP3241"/>
    <s v="09E9758054NCK"/>
    <s v="Mme"/>
    <x v="1"/>
    <s v="MOREL"/>
    <s v="SOPHIE"/>
    <d v="1975-07-05T00:00:00"/>
    <x v="2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41"/>
    <s v="09E0700947ZOJ"/>
    <s v="Mme"/>
    <x v="1"/>
    <s v="NAELTEN"/>
    <s v="CAROLE"/>
    <d v="1986-10-29T00:00:00"/>
    <x v="0"/>
    <s v="F00250"/>
    <s v="MEN-PROF LYCE PROF EDUC NATI"/>
    <s v="F00606"/>
    <s v="PROF LYCE PROF CLAS NORM"/>
    <x v="2"/>
    <s v="7200K"/>
    <s v="BIOCHIMIE"/>
    <s v="P7200"/>
    <s v="BIOTECHNOL"/>
    <s v="2020_MC03_ACA09"/>
    <s v="03_Enseignants 2nd degré public (hors agrégés) - CPE - Documentalistes"/>
    <s v="Très satisfaisant"/>
    <x v="2"/>
  </r>
  <r>
    <n v="0"/>
    <n v="1"/>
    <s v="PP2224"/>
    <s v="09E1011353HWZ"/>
    <s v="Mme"/>
    <x v="1"/>
    <s v="NASSRALLAH"/>
    <s v="DOHA"/>
    <d v="1981-09-02T00:00:00"/>
    <x v="0"/>
    <s v="F00250"/>
    <s v="MEN-PROF LYCE PROF EDUC NATI"/>
    <s v="F00606"/>
    <s v="PROF LYCE PROF CLAS NORM"/>
    <x v="2"/>
    <s v="1315J"/>
    <s v="MATH SC PH"/>
    <s v="P1315"/>
    <s v="MATH.SC.PH"/>
    <s v="2020_MC03_ACA09"/>
    <s v="03_Enseignants 2nd degré public (hors agrégés) - CPE - Documentalistes"/>
    <s v="Très satisfaisant"/>
    <x v="2"/>
  </r>
  <r>
    <n v="0"/>
    <n v="1"/>
    <s v="PP3241"/>
    <s v="09E0487260MBW"/>
    <s v="Mme"/>
    <x v="1"/>
    <s v="OUTERLEYS"/>
    <s v="VERONIQUE"/>
    <d v="1980-09-22T00:00:00"/>
    <x v="2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40"/>
    <s v="09E1016254CLV"/>
    <s v="Mme"/>
    <x v="1"/>
    <s v="PAQUIER"/>
    <s v="CLAIRE"/>
    <d v="1987-04-26T00:00:00"/>
    <x v="0"/>
    <s v="F00250"/>
    <s v="MEN-PROF LYCE PROF EDUC NATI"/>
    <s v="F00606"/>
    <s v="PROF LYCE PROF CLAS NORM"/>
    <x v="2"/>
    <s v="6502J"/>
    <s v="ARTAPP.DES"/>
    <s v="P6500"/>
    <s v="ARTS APPLI"/>
    <s v="2020_MC03_ACA09"/>
    <s v="03_Enseignants 2nd degré public (hors agrégés) - CPE - Documentalistes"/>
    <s v="Très satisfaisant"/>
    <x v="2"/>
  </r>
  <r>
    <n v="0"/>
    <n v="1"/>
    <s v="PP3241"/>
    <s v="09E1967790ZGG"/>
    <s v="Mme"/>
    <x v="1"/>
    <s v="PERIN"/>
    <s v="SONIA"/>
    <d v="1983-02-27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1208"/>
    <s v="09E0383837HOU"/>
    <s v="Mme"/>
    <x v="1"/>
    <s v="PETER"/>
    <s v="CELINE"/>
    <d v="1983-10-12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3244"/>
    <s v="16E1391755QLS"/>
    <s v="Mme"/>
    <x v="1"/>
    <s v="PISTRE"/>
    <s v="LUCIE"/>
    <d v="1990-04-02T00:00:00"/>
    <x v="0"/>
    <s v="F00250"/>
    <s v="MEN-PROF LYCE PROF EDUC NATI"/>
    <s v="F00606"/>
    <s v="PROF LYCE PROF CLAS NORM"/>
    <x v="2"/>
    <s v="8520J"/>
    <s v="H.SERV.COM"/>
    <s v="P8520"/>
    <s v="H.SERV.COM"/>
    <s v="2020_MC03_ACA09"/>
    <s v="03_Enseignants 2nd degré public (hors agrégés) - CPE - Documentalistes"/>
    <s v="Très satisfaisant"/>
    <x v="2"/>
  </r>
  <r>
    <n v="0"/>
    <n v="1"/>
    <s v="PP2233"/>
    <s v="09E0381024UXX"/>
    <s v="Mme"/>
    <x v="1"/>
    <s v="RICHARD"/>
    <s v="FLORIANE"/>
    <d v="1981-04-08T00:00:00"/>
    <x v="2"/>
    <s v="F00250"/>
    <s v="MEN-PROF LYCE PROF EDUC NATI"/>
    <s v="F00606"/>
    <s v="PROF LYCE PROF CLAS NORM"/>
    <x v="2"/>
    <s v="4100J"/>
    <s v="G. M. CONS"/>
    <s v="P4100"/>
    <s v="G.MEC.CONS"/>
    <s v="2020_MC03_ACA09"/>
    <s v="03_Enseignants 2nd degré public (hors agrégés) - CPE - Documentalistes"/>
    <s v="Très satisfaisant"/>
    <x v="2"/>
  </r>
  <r>
    <n v="0"/>
    <n v="1"/>
    <s v="PP3240"/>
    <s v="09E1016909IIN"/>
    <s v="Mme"/>
    <x v="1"/>
    <s v="ROBION"/>
    <s v="MELANIE"/>
    <d v="1978-10-28T00:00:00"/>
    <x v="1"/>
    <s v="F00250"/>
    <s v="MEN-PROF LYCE PROF EDUC NATI"/>
    <s v="F00606"/>
    <s v="PROF LYCE PROF CLAS NORM"/>
    <x v="2"/>
    <s v="6502J"/>
    <s v="ARTAPP.DES"/>
    <s v="P6500"/>
    <s v="ARTS APPLI"/>
    <s v="2020_MC03_ACA09"/>
    <s v="03_Enseignants 2nd degré public (hors agrégés) - CPE - Documentalistes"/>
    <s v="Très satisfaisant"/>
    <x v="2"/>
  </r>
  <r>
    <n v="0"/>
    <n v="1"/>
    <s v="PP3239"/>
    <s v="09E0701040HLU"/>
    <s v="Mme"/>
    <x v="1"/>
    <s v="SAIDI"/>
    <s v="MYRIAM"/>
    <d v="1965-05-20T00:00:00"/>
    <x v="0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Très satisfaisant"/>
    <x v="2"/>
  </r>
  <r>
    <n v="0"/>
    <n v="1"/>
    <s v="PP1208"/>
    <s v="20E0549367LXE"/>
    <s v="Mme"/>
    <x v="1"/>
    <s v="SAPELIER"/>
    <s v="CORALIE"/>
    <d v="1979-11-07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1208"/>
    <s v="05E1351561OFL"/>
    <s v="Mme"/>
    <x v="1"/>
    <s v="SCHEPENS"/>
    <s v="MAITE"/>
    <d v="1988-12-14T00:00:00"/>
    <x v="0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3235"/>
    <s v="09E0069839ZXU"/>
    <s v="Mme"/>
    <x v="1"/>
    <s v="SENAICI"/>
    <s v="NASSERA"/>
    <d v="1966-02-23T00:00:00"/>
    <x v="2"/>
    <s v="F00250"/>
    <s v="MEN-PROF LYCE PROF EDUC NATI"/>
    <s v="F00606"/>
    <s v="PROF LYCE PROF CLAS NORM"/>
    <x v="2"/>
    <s v="7431J"/>
    <s v="PROT. DENT"/>
    <s v="P7431"/>
    <s v="PROTH.DENT"/>
    <s v="2020_MC03_ACA09"/>
    <s v="03_Enseignants 2nd degré public (hors agrégés) - CPE - Documentalistes"/>
    <s v="Très satisfaisant"/>
    <x v="2"/>
  </r>
  <r>
    <n v="0"/>
    <n v="1"/>
    <s v="PP1207"/>
    <s v="09E0381334RXU"/>
    <s v="Mme"/>
    <x v="1"/>
    <s v="SIX"/>
    <s v="HELENE"/>
    <d v="1979-04-23T00:00:00"/>
    <x v="2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3245"/>
    <s v="11E1380840LFY"/>
    <s v="Mme"/>
    <x v="1"/>
    <s v="SMAGGHE"/>
    <s v="CAROLINE"/>
    <d v="1990-02-20T00:00:00"/>
    <x v="0"/>
    <s v="F00250"/>
    <s v="MEN-PROF LYCE PROF EDUC NATI"/>
    <s v="F00606"/>
    <s v="PROF LYCE PROF CLAS NORM"/>
    <x v="2"/>
    <s v="8013J"/>
    <s v="ECO.GE.VEN"/>
    <s v="P8013"/>
    <s v="ECO.GE.VEN"/>
    <s v="2020_MC03_ACA09"/>
    <s v="03_Enseignants 2nd degré public (hors agrégés) - CPE - Documentalistes"/>
    <s v="Très satisfaisant"/>
    <x v="2"/>
  </r>
  <r>
    <n v="0"/>
    <n v="1"/>
    <s v="PP3235"/>
    <s v="09E0382752ABD"/>
    <s v="Mme"/>
    <x v="1"/>
    <s v="SPINA"/>
    <s v="LAETITIA"/>
    <d v="1980-05-14T00:00:00"/>
    <x v="0"/>
    <s v="F00250"/>
    <s v="MEN-PROF LYCE PROF EDUC NATI"/>
    <s v="F00606"/>
    <s v="PROF LYCE PROF CLAS NORM"/>
    <x v="2"/>
    <s v="7300J"/>
    <s v="S.T.M.S."/>
    <s v="P7300"/>
    <s v="SC.TEC.MED"/>
    <s v="2020_MC03_ACA09"/>
    <s v="03_Enseignants 2nd degré public (hors agrégés) - CPE - Documentalistes"/>
    <s v="Très satisfaisant"/>
    <x v="2"/>
  </r>
  <r>
    <n v="0"/>
    <n v="1"/>
    <s v="PP3241"/>
    <s v="09E0696569UCC"/>
    <s v="Mme"/>
    <x v="1"/>
    <s v="TARNOWSKI"/>
    <s v="MARYLINE"/>
    <d v="1982-04-13T00:00:00"/>
    <x v="1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41"/>
    <s v="09E1010784RPF"/>
    <s v="Mme"/>
    <x v="1"/>
    <s v="TASFRIT"/>
    <s v="NADIA"/>
    <d v="1983-09-29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2232"/>
    <s v="09E1437740TYW"/>
    <s v="Mme"/>
    <x v="1"/>
    <s v="TOLA"/>
    <s v="CATHERINE"/>
    <d v="1969-12-30T00:00:00"/>
    <x v="1"/>
    <s v="F00250"/>
    <s v="MEN-PROF LYCE PROF EDUC NATI"/>
    <s v="F00606"/>
    <s v="PROF LYCE PROF CLAS NORM"/>
    <x v="2"/>
    <s v="2200J"/>
    <s v="G. I. T. C"/>
    <s v="P2200"/>
    <s v="G.IND.TEXT"/>
    <s v="2020_MC03_ACA09"/>
    <s v="03_Enseignants 2nd degré public (hors agrégés) - CPE - Documentalistes"/>
    <s v="Très satisfaisant"/>
    <x v="2"/>
  </r>
  <r>
    <n v="0"/>
    <n v="1"/>
    <s v="PP1208"/>
    <s v="09E0695624HHG"/>
    <s v="Mme"/>
    <x v="1"/>
    <s v="USCHINSKI"/>
    <s v="MAUDE"/>
    <d v="1982-08-06T00:00:00"/>
    <x v="1"/>
    <s v="F00250"/>
    <s v="MEN-PROF LYCE PROF EDUC NATI"/>
    <s v="F00606"/>
    <s v="PROF LYCE PROF CLAS NORM"/>
    <x v="2"/>
    <s v="0210J"/>
    <s v="LET HIST G"/>
    <s v="P0210"/>
    <s v="LET.HIS.GE"/>
    <s v="2020_MC03_ACA09"/>
    <s v="03_Enseignants 2nd degré public (hors agrégés) - CPE - Documentalistes"/>
    <s v="Très satisfaisant"/>
    <x v="2"/>
  </r>
  <r>
    <n v="0"/>
    <n v="1"/>
    <s v="PP3241"/>
    <s v="09E1010958XQE"/>
    <s v="Mme"/>
    <x v="1"/>
    <s v="VASSEUR"/>
    <s v="DELPHINE"/>
    <d v="1977-07-25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41"/>
    <s v="09E0701182OZO"/>
    <s v="Mme"/>
    <x v="1"/>
    <s v="VICHARD"/>
    <s v="CHRISTELLE"/>
    <d v="1986-08-26T00:00:00"/>
    <x v="0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39"/>
    <s v="09E0070932FVU"/>
    <s v="Mme"/>
    <x v="1"/>
    <s v="WAILLIEZ"/>
    <s v="CLAUDIA"/>
    <d v="1973-05-13T00:00:00"/>
    <x v="1"/>
    <s v="F00250"/>
    <s v="MEN-PROF LYCE PROF EDUC NATI"/>
    <s v="F00606"/>
    <s v="PROF LYCE PROF CLAS NORM"/>
    <x v="2"/>
    <s v="0222J"/>
    <s v="ANG.LETTRE"/>
    <s v="P0222"/>
    <s v="LET ANGLAI"/>
    <s v="2020_MC03_ACA09"/>
    <s v="03_Enseignants 2nd degré public (hors agrégés) - CPE - Documentalistes"/>
    <s v="Très satisfaisant"/>
    <x v="2"/>
  </r>
  <r>
    <n v="0"/>
    <n v="1"/>
    <s v="PP3241"/>
    <s v="09E0695545HRZ"/>
    <s v="Mme"/>
    <x v="1"/>
    <s v="ZEKRI"/>
    <s v="RABEA"/>
    <d v="1962-04-06T00:00:00"/>
    <x v="2"/>
    <s v="F00250"/>
    <s v="MEN-PROF LYCE PROF EDUC NATI"/>
    <s v="F00606"/>
    <s v="PROF LYCE PROF CLAS NORM"/>
    <x v="2"/>
    <s v="7200L"/>
    <s v="SANTE ENV."/>
    <s v="P7200"/>
    <s v="BIOTECHNOL"/>
    <s v="2020_MC03_ACA09"/>
    <s v="03_Enseignants 2nd degré public (hors agrégés) - CPE - Documentalistes"/>
    <s v="Très satisfaisant"/>
    <x v="2"/>
  </r>
  <r>
    <n v="0"/>
    <n v="1"/>
    <s v="PP3244"/>
    <s v="09E1016829ZVX"/>
    <s v="Mme"/>
    <x v="1"/>
    <s v="VANDECAPELLE"/>
    <s v="FABIENNE"/>
    <d v="1970-07-16T00:00:00"/>
    <x v="1"/>
    <s v="F00250"/>
    <s v="MEN-PROF LYCE PROF EDUC NATI"/>
    <s v="F00606"/>
    <s v="PROF LYCE PROF CLAS NORM"/>
    <x v="2"/>
    <s v="8039J"/>
    <s v="ECO.GE.GA"/>
    <s v="P8039"/>
    <s v="ECO.GE.GA"/>
    <s v="2020_MC07_ACA09"/>
    <s v="07_Agents sous autorité recteur"/>
    <s v="Très satisfaisant"/>
    <x v="2"/>
  </r>
  <r>
    <n v="0"/>
    <n v="1"/>
    <s v="PC1218"/>
    <s v="02E1189028PAI"/>
    <s v="M."/>
    <x v="0"/>
    <s v="DE SOUZA"/>
    <s v="ARNAUD"/>
    <d v="1984-09-17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A consolider"/>
    <x v="4"/>
  </r>
  <r>
    <n v="0"/>
    <n v="1"/>
    <s v="PC1210"/>
    <s v="09E0381300UKL"/>
    <s v="M."/>
    <x v="0"/>
    <s v="ORZECHOWSKI"/>
    <s v="CHRISTOPHE"/>
    <d v="1978-07-07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A consolider"/>
    <x v="4"/>
  </r>
  <r>
    <n v="0"/>
    <n v="1"/>
    <s v="PC3238"/>
    <s v="18E0758633ZCN"/>
    <s v="M."/>
    <x v="0"/>
    <s v="TREMBLAYS"/>
    <s v="MEHDI"/>
    <d v="1983-12-02T00:00:00"/>
    <x v="1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A consolider"/>
    <x v="4"/>
  </r>
  <r>
    <n v="0"/>
    <n v="1"/>
    <s v="PC2228"/>
    <s v="09E1334645RYY"/>
    <s v="M."/>
    <x v="0"/>
    <s v="WULLENS"/>
    <s v="LAURENT"/>
    <d v="1986-02-16T00:00:00"/>
    <x v="0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A consolider"/>
    <x v="4"/>
  </r>
  <r>
    <n v="0"/>
    <n v="1"/>
    <s v="PC3248"/>
    <s v="09P1213217GLS"/>
    <s v="M."/>
    <x v="0"/>
    <s v="ABOURIZK"/>
    <s v="NAIM"/>
    <d v="1988-01-31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3235"/>
    <s v="09E1333321OIO"/>
    <s v="M."/>
    <x v="0"/>
    <s v="AMRIR"/>
    <s v="YAHYA"/>
    <d v="1976-06-07T00:00:00"/>
    <x v="0"/>
    <s v="F00489"/>
    <s v="MEN-PROF CERT EDUC NATI"/>
    <s v="F01147"/>
    <s v="PROF CERT CLAS NORM"/>
    <x v="0"/>
    <s v="7320E"/>
    <s v="TECH.HOSPI"/>
    <s v="L7320"/>
    <s v="TECH.HOSP."/>
    <s v="2020_MC03_ACA09"/>
    <s v="03_Enseignants 2nd degré public (hors agrégés) - CPE - Documentalistes"/>
    <s v="Excellent"/>
    <x v="1"/>
  </r>
  <r>
    <n v="0"/>
    <n v="1"/>
    <s v="PC3235"/>
    <s v="09E1334640TSM"/>
    <s v="M."/>
    <x v="0"/>
    <s v="ARTOIS"/>
    <s v="FABIEN"/>
    <d v="1991-06-14T00:00:00"/>
    <x v="0"/>
    <s v="F00489"/>
    <s v="MEN-PROF CERT EDUC NATI"/>
    <s v="F01147"/>
    <s v="PROF CERT CLAS NORM"/>
    <x v="0"/>
    <s v="0100E"/>
    <s v="PHILOSOPHI"/>
    <s v="L0100"/>
    <s v="PHILOSOPHI"/>
    <s v="2020_MC03_ACA09"/>
    <s v="03_Enseignants 2nd degré public (hors agrégés) - CPE - Documentalistes"/>
    <s v="Excellent"/>
    <x v="1"/>
  </r>
  <r>
    <n v="0"/>
    <n v="1"/>
    <s v="PC2220"/>
    <s v="09E0694780KGP"/>
    <s v="M."/>
    <x v="0"/>
    <s v="BAK"/>
    <s v="KEVIN"/>
    <d v="1985-03-30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22"/>
    <s v="09E0592885LKQ"/>
    <s v="M."/>
    <x v="0"/>
    <s v="BAVENCOFF"/>
    <s v="FREDERIC"/>
    <d v="1976-07-22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9"/>
    <s v="09E0590965WVO"/>
    <s v="M."/>
    <x v="0"/>
    <s v="BINGHAM"/>
    <s v="FRANCIS"/>
    <d v="1959-11-08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2229"/>
    <s v="09E0799102OCJ"/>
    <s v="M."/>
    <x v="0"/>
    <s v="BOCQUET"/>
    <s v="GREGORY"/>
    <d v="1985-12-24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3249"/>
    <s v="09E1333957VEH"/>
    <s v="M."/>
    <x v="0"/>
    <s v="BODY"/>
    <s v="THEODORE"/>
    <d v="1988-06-20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23"/>
    <s v="17E0352345AGX"/>
    <s v="M."/>
    <x v="0"/>
    <s v="BRASSEUR"/>
    <s v="CEDRIC"/>
    <d v="1979-09-11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06"/>
    <s v="09E0591082UFT"/>
    <s v="M."/>
    <x v="0"/>
    <s v="BRIEZ"/>
    <s v="OLIVIER"/>
    <d v="1980-09-23T00:00:00"/>
    <x v="1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Excellent"/>
    <x v="1"/>
  </r>
  <r>
    <n v="0"/>
    <n v="1"/>
    <s v="PC2229"/>
    <s v="09E0695363LAO"/>
    <s v="M."/>
    <x v="0"/>
    <s v="BRIZZI"/>
    <s v="BENOIT"/>
    <d v="1980-07-15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3249"/>
    <s v="09E0487578PLH"/>
    <s v="M."/>
    <x v="0"/>
    <s v="BUISINE"/>
    <s v="DIMITRI"/>
    <d v="1979-06-22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26"/>
    <s v="09E0487188GJY"/>
    <s v="M."/>
    <x v="0"/>
    <s v="BURET"/>
    <s v="LAURENT"/>
    <d v="1979-12-09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5"/>
    <s v="09E0804540UWU"/>
    <s v="M."/>
    <x v="0"/>
    <s v="CALLEWAERT"/>
    <s v="HUGUES"/>
    <d v="1987-08-01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2226"/>
    <s v="09E0799042JMU"/>
    <s v="M."/>
    <x v="0"/>
    <s v="CARON"/>
    <s v="GUILLAUME"/>
    <d v="1984-01-15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9"/>
    <s v="09E0383267ESI"/>
    <s v="M."/>
    <x v="0"/>
    <s v="CATHELAIN"/>
    <s v="JEROME"/>
    <d v="1978-11-14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2223"/>
    <s v="09E1334051GYV"/>
    <s v="M."/>
    <x v="0"/>
    <s v="CAULFIELD-LANCON"/>
    <s v="JEREMY"/>
    <d v="1990-05-22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28"/>
    <s v="09E0275350VRU"/>
    <s v="M."/>
    <x v="0"/>
    <s v="CEROUTER"/>
    <s v="CEDRIC"/>
    <d v="1978-08-08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2231"/>
    <s v="09E0695399CAR"/>
    <s v="M."/>
    <x v="0"/>
    <s v="CHAIBI"/>
    <s v="AYMEN"/>
    <d v="1981-06-20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3249"/>
    <s v="15E0331539UJP"/>
    <s v="M."/>
    <x v="0"/>
    <s v="CHATELAIN"/>
    <s v="LUDOVIC"/>
    <d v="1976-09-09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20"/>
    <s v="09E1010941TDV"/>
    <s v="M."/>
    <x v="0"/>
    <s v="CHTIOUI"/>
    <s v="ABDELATIF"/>
    <d v="1982-02-07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09"/>
    <s v="09E1226156CLP"/>
    <s v="M."/>
    <x v="0"/>
    <s v="CHUQUARD"/>
    <s v="FLORENT"/>
    <d v="1986-02-14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2"/>
    <s v="09E1650002ZUO"/>
    <s v="M."/>
    <x v="0"/>
    <s v="CLAYE"/>
    <s v="NICOLAS"/>
    <d v="1973-05-12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22"/>
    <s v="09E1334052IJC"/>
    <s v="M."/>
    <x v="0"/>
    <s v="COQUEAU"/>
    <s v="NICOLAS"/>
    <d v="1990-12-21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7"/>
    <s v="09E0700311CDF"/>
    <s v="M."/>
    <x v="0"/>
    <s v="COTTRELLE"/>
    <s v="VIANNEY"/>
    <d v="1985-06-15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3246"/>
    <s v="09E0799212CDJ"/>
    <s v="M."/>
    <x v="0"/>
    <s v="CROENNE"/>
    <s v="NICOLAS"/>
    <d v="1977-10-30T00:00:00"/>
    <x v="1"/>
    <s v="F00489"/>
    <s v="MEN-PROF CERT EDUC NATI"/>
    <s v="F01147"/>
    <s v="PROF CERT CLAS NORM"/>
    <x v="0"/>
    <s v="8010G"/>
    <s v="ECO.GE.MK"/>
    <s v="L8021"/>
    <s v="TECH. COMM"/>
    <s v="2020_MC03_ACA09"/>
    <s v="03_Enseignants 2nd degré public (hors agrégés) - CPE - Documentalistes"/>
    <s v="Excellent"/>
    <x v="1"/>
  </r>
  <r>
    <n v="0"/>
    <n v="1"/>
    <s v="PC2229"/>
    <s v="09E0174910JPY"/>
    <s v="M."/>
    <x v="0"/>
    <s v="DEBAERE"/>
    <s v="SEBASTIEN"/>
    <d v="1976-05-31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2222"/>
    <s v="09E0171765QLI"/>
    <s v="M."/>
    <x v="0"/>
    <s v="DEBAILLEUL"/>
    <s v="ROMAIN"/>
    <d v="1975-11-23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9"/>
    <s v="09E1334651QLQ"/>
    <s v="M."/>
    <x v="0"/>
    <s v="DELCOIGNE"/>
    <s v="JULIEN"/>
    <d v="1990-09-12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07"/>
    <s v="09E1334124XTC"/>
    <s v="M."/>
    <x v="0"/>
    <s v="DELOFFRE"/>
    <s v="THIBAULT"/>
    <d v="1990-05-03T00:00:00"/>
    <x v="0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Excellent"/>
    <x v="1"/>
  </r>
  <r>
    <n v="0"/>
    <n v="1"/>
    <s v="PC1213"/>
    <s v="09E1334131PTJ"/>
    <s v="M."/>
    <x v="0"/>
    <s v="DHALLUIN"/>
    <s v="CLEMENT"/>
    <d v="1986-12-07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1209"/>
    <s v="09E0589548IZA"/>
    <s v="M."/>
    <x v="0"/>
    <s v="DJEBOURI"/>
    <s v="FOUAD"/>
    <d v="1977-06-22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6"/>
    <s v="09E0381061BDM"/>
    <s v="M."/>
    <x v="0"/>
    <s v="DOCZEKALSKI"/>
    <s v="NICOLAS"/>
    <d v="1980-06-26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2230"/>
    <s v="09E0799144EQA"/>
    <s v="M."/>
    <x v="0"/>
    <s v="DREMIERE"/>
    <s v="ANTOINE"/>
    <d v="1984-07-17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2226"/>
    <s v="20E1372872QHJ"/>
    <s v="M."/>
    <x v="0"/>
    <s v="DURIEZ"/>
    <s v="THIBAUT"/>
    <d v="1989-12-15T00:00:00"/>
    <x v="0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Excellent"/>
    <x v="1"/>
  </r>
  <r>
    <n v="0"/>
    <n v="1"/>
    <s v="PC2221"/>
    <s v="09E0591233YAG"/>
    <s v="M."/>
    <x v="0"/>
    <s v="EDDAMIN"/>
    <s v="ABDALLAH"/>
    <d v="1973-06-10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3249"/>
    <s v="09E1334542DVJ"/>
    <s v="M."/>
    <x v="0"/>
    <s v="FILLIERE"/>
    <s v="GAULTHIER"/>
    <d v="1991-08-03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22"/>
    <s v="09E0380801JQZ"/>
    <s v="M."/>
    <x v="0"/>
    <s v="FOUREZ"/>
    <s v="MICHAEL"/>
    <d v="1980-04-20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3246"/>
    <s v="09E1334739ZIN"/>
    <s v="M."/>
    <x v="0"/>
    <s v="FRAMERY"/>
    <s v="JEAN-BAPTISTE"/>
    <d v="1989-09-14T00:00:00"/>
    <x v="0"/>
    <s v="F00489"/>
    <s v="MEN-PROF CERT EDUC NATI"/>
    <s v="F01147"/>
    <s v="PROF CERT CLAS NORM"/>
    <x v="0"/>
    <s v="8010F"/>
    <s v="ECO.GE.FIN"/>
    <s v="L8012"/>
    <s v="ECO.GE.FIN"/>
    <s v="2020_MC03_ACA09"/>
    <s v="03_Enseignants 2nd degré public (hors agrégés) - CPE - Documentalistes"/>
    <s v="Excellent"/>
    <x v="1"/>
  </r>
  <r>
    <n v="0"/>
    <n v="1"/>
    <s v="PC1210"/>
    <s v="09E0590925OUI"/>
    <s v="M."/>
    <x v="0"/>
    <s v="GAY"/>
    <s v="JEAN-PHILIPPE"/>
    <d v="1981-11-15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1"/>
    <s v="09E0799055TLM"/>
    <s v="M."/>
    <x v="0"/>
    <s v="GIBKI"/>
    <s v="JOHN"/>
    <d v="1986-01-03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3248"/>
    <s v="09E0591045CKD"/>
    <s v="M."/>
    <x v="0"/>
    <s v="GILSON"/>
    <s v="FRANK"/>
    <d v="1971-10-13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25"/>
    <s v="09E0277022DUE"/>
    <s v="M."/>
    <x v="0"/>
    <s v="GLE"/>
    <s v="KODE"/>
    <d v="1975-06-06T00:00:00"/>
    <x v="2"/>
    <s v="F00489"/>
    <s v="MEN-PROF CERT EDUC NATI"/>
    <s v="F01147"/>
    <s v="PROF CERT CLAS NORM"/>
    <x v="0"/>
    <s v="1413E"/>
    <s v="SII.ING.IN"/>
    <s v="L1400"/>
    <s v="TECHNOLOGI"/>
    <s v="2020_MC03_ACA09"/>
    <s v="03_Enseignants 2nd degré public (hors agrégés) - CPE - Documentalistes"/>
    <s v="Excellent"/>
    <x v="1"/>
  </r>
  <r>
    <n v="0"/>
    <n v="1"/>
    <s v="PC3241"/>
    <s v="09E1334979HKF"/>
    <s v="M."/>
    <x v="0"/>
    <s v="GOBERT"/>
    <s v="MICHAEL"/>
    <d v="1979-01-02T00:00:00"/>
    <x v="0"/>
    <s v="F00489"/>
    <s v="MEN-PROF CERT EDUC NATI"/>
    <s v="F01147"/>
    <s v="PROF CERT CLAS NORM"/>
    <x v="0"/>
    <s v="7100E"/>
    <s v="BIOT.CHIM"/>
    <s v="L7100"/>
    <s v="BIOCH.BIOL"/>
    <s v="2020_MC03_ACA09"/>
    <s v="03_Enseignants 2nd degré public (hors agrégés) - CPE - Documentalistes"/>
    <s v="Excellent"/>
    <x v="1"/>
  </r>
  <r>
    <n v="0"/>
    <n v="1"/>
    <s v="PC3248"/>
    <s v="09E0799020FHA"/>
    <s v="M."/>
    <x v="0"/>
    <s v="GOURDON"/>
    <s v="THIBAUT"/>
    <d v="1984-09-22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19"/>
    <s v="09E1334370AVN"/>
    <s v="M."/>
    <x v="0"/>
    <s v="GRARD"/>
    <s v="SYLVAIN"/>
    <d v="1990-04-03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2"/>
    <s v="09E0906139TDM"/>
    <s v="M."/>
    <x v="0"/>
    <s v="GRESSIER"/>
    <s v="MATTHIEU"/>
    <d v="1986-08-06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3238"/>
    <s v="09E0174089OMP"/>
    <s v="M."/>
    <x v="0"/>
    <s v="HANSCOTTE"/>
    <s v="BENOIT"/>
    <d v="1974-11-28T00:00:00"/>
    <x v="2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Excellent"/>
    <x v="1"/>
  </r>
  <r>
    <n v="0"/>
    <n v="1"/>
    <s v="PC2220"/>
    <s v="09E0591236TNR"/>
    <s v="M."/>
    <x v="0"/>
    <s v="HEBBEN"/>
    <s v="BAPTISTE"/>
    <d v="1982-12-09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06"/>
    <s v="09E1334512KJJ"/>
    <s v="M."/>
    <x v="0"/>
    <s v="HOUVIN"/>
    <s v="FLORENT"/>
    <d v="1991-06-22T00:00:00"/>
    <x v="0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Excellent"/>
    <x v="1"/>
  </r>
  <r>
    <n v="0"/>
    <n v="1"/>
    <s v="PC2223"/>
    <s v="09E0487217RUV"/>
    <s v="M."/>
    <x v="0"/>
    <s v="JOCAILLE"/>
    <s v="LUDOVIC"/>
    <d v="1981-01-14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28"/>
    <s v="25E1391773ROJ"/>
    <s v="M."/>
    <x v="0"/>
    <s v="KORCSEK"/>
    <s v="JULIEN"/>
    <d v="1988-12-10T00:00:00"/>
    <x v="0"/>
    <s v="F00489"/>
    <s v="MEN-PROF CERT EDUC NATI"/>
    <s v="F01147"/>
    <s v="PROF CERT CLAS NORM"/>
    <x v="0"/>
    <s v="1500F"/>
    <s v="SC.PHY.CH"/>
    <s v="-"/>
    <s v="-"/>
    <s v="2020_MC03_ACA09"/>
    <s v="03_Enseignants 2nd degré public (hors agrégés) - CPE - Documentalistes"/>
    <s v="Excellent"/>
    <x v="1"/>
  </r>
  <r>
    <n v="0"/>
    <n v="1"/>
    <s v="PC1215"/>
    <s v="09E1331397PEM"/>
    <s v="M."/>
    <x v="0"/>
    <s v="LATAS PARADA"/>
    <s v="YAGO"/>
    <d v="1986-10-23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3240"/>
    <s v="09E0593044EGM"/>
    <s v="M."/>
    <x v="0"/>
    <s v="LAURENT"/>
    <s v="SEBASTIEN"/>
    <d v="1976-11-01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Excellent"/>
    <x v="1"/>
  </r>
  <r>
    <n v="0"/>
    <n v="1"/>
    <s v="PC3246"/>
    <s v="07E0438719EFD"/>
    <s v="M."/>
    <x v="0"/>
    <s v="LE GALES"/>
    <s v="JULIEN"/>
    <d v="1979-05-23T00:00:00"/>
    <x v="2"/>
    <s v="F00489"/>
    <s v="MEN-PROF CERT EDUC NATI"/>
    <s v="F01147"/>
    <s v="PROF CERT CLAS NORM"/>
    <x v="0"/>
    <s v="8031E"/>
    <s v="ECO.GE.SI"/>
    <s v="L8031"/>
    <s v="ECO.GE.SI"/>
    <s v="2020_MC03_ACA09"/>
    <s v="03_Enseignants 2nd degré public (hors agrégés) - CPE - Documentalistes"/>
    <s v="Excellent"/>
    <x v="1"/>
  </r>
  <r>
    <n v="0"/>
    <n v="1"/>
    <s v="PC2230"/>
    <s v="09E0277581FIV"/>
    <s v="M."/>
    <x v="0"/>
    <s v="LECLERCQ"/>
    <s v="DAVID"/>
    <d v="1978-02-12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2231"/>
    <s v="09E0591340MVL"/>
    <s v="M."/>
    <x v="0"/>
    <s v="LECOMPT"/>
    <s v="ANTOINE"/>
    <d v="1982-05-20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2230"/>
    <s v="09E0174911FDR"/>
    <s v="M."/>
    <x v="0"/>
    <s v="LEFEBVRE"/>
    <s v="SEBASTIEN"/>
    <d v="1977-01-16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2234"/>
    <s v="09E0380631NVZ"/>
    <s v="M."/>
    <x v="0"/>
    <s v="LEFEBVRE"/>
    <s v="SAMUEL"/>
    <d v="1974-05-28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3248"/>
    <s v="20E0446907DUX"/>
    <s v="M."/>
    <x v="0"/>
    <s v="LEROY"/>
    <s v="JEAN-BAPTISTE"/>
    <d v="1981-04-02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19"/>
    <s v="09E1334526KEA"/>
    <s v="M."/>
    <x v="0"/>
    <s v="LESENNE"/>
    <s v="CHRISTOPHE"/>
    <d v="1991-04-17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2230"/>
    <s v="09E1231155MPP"/>
    <s v="M."/>
    <x v="0"/>
    <s v="LIENARD"/>
    <s v="LUC"/>
    <d v="1976-08-02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1212"/>
    <s v="09E0487161VXS"/>
    <s v="M."/>
    <x v="0"/>
    <s v="LORTHIOS"/>
    <s v="NICOLAS"/>
    <d v="1980-07-21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06"/>
    <s v="09E0380900ADC"/>
    <s v="M."/>
    <x v="0"/>
    <s v="LUKASZEWICZ"/>
    <s v="NICOLAS"/>
    <d v="1981-09-18T00:00:00"/>
    <x v="2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Excellent"/>
    <x v="1"/>
  </r>
  <r>
    <n v="0"/>
    <n v="1"/>
    <s v="PC3248"/>
    <s v="09E1439283RMX"/>
    <s v="M."/>
    <x v="0"/>
    <s v="LUSSO"/>
    <s v="BRUNO"/>
    <d v="1983-10-21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06"/>
    <s v="09E1334508MUT"/>
    <s v="M."/>
    <x v="0"/>
    <s v="MARCELOT"/>
    <s v="FRANCOIS-MAURIC"/>
    <d v="1989-11-27T00:00:00"/>
    <x v="0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Excellent"/>
    <x v="1"/>
  </r>
  <r>
    <n v="0"/>
    <n v="1"/>
    <s v="PC2222"/>
    <s v="09E1010927RNH"/>
    <s v="M."/>
    <x v="0"/>
    <s v="MARTIGNY"/>
    <s v="LOIC"/>
    <d v="1984-06-15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3249"/>
    <s v="24E0720050SVV"/>
    <s v="M."/>
    <x v="0"/>
    <s v="MASQUELEIN"/>
    <s v="MAXIME"/>
    <d v="1982-04-10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22"/>
    <s v="09E1544881UMA"/>
    <s v="M."/>
    <x v="0"/>
    <s v="MATON"/>
    <s v="SYLVAIN"/>
    <d v="1974-01-18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3240"/>
    <s v="09E0278146EOH"/>
    <s v="M."/>
    <x v="0"/>
    <s v="MESSAGER"/>
    <s v="FREDERIC"/>
    <d v="1970-09-16T00:00:00"/>
    <x v="2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Excellent"/>
    <x v="1"/>
  </r>
  <r>
    <n v="0"/>
    <n v="1"/>
    <s v="PC3238"/>
    <s v="09E0591077WKN"/>
    <s v="M."/>
    <x v="0"/>
    <s v="MOREAU"/>
    <s v="MICHAEL ARNAUD"/>
    <d v="1982-05-28T00:00:00"/>
    <x v="2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Excellent"/>
    <x v="1"/>
  </r>
  <r>
    <n v="0"/>
    <n v="1"/>
    <s v="PC3238"/>
    <s v="09E0695356CTZ"/>
    <s v="M."/>
    <x v="0"/>
    <s v="MOURONVAL"/>
    <s v="EMMANUEL"/>
    <d v="1982-04-05T00:00:00"/>
    <x v="1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Excellent"/>
    <x v="1"/>
  </r>
  <r>
    <n v="0"/>
    <n v="1"/>
    <s v="PC1217"/>
    <s v="09E0696167JQN"/>
    <s v="M."/>
    <x v="0"/>
    <s v="NANNINI"/>
    <s v="FREDERIC"/>
    <d v="1977-07-23T00:00:00"/>
    <x v="0"/>
    <s v="F00489"/>
    <s v="MEN-PROF CERT EDUC NATI"/>
    <s v="F01147"/>
    <s v="PROF CERT CLAS NORM"/>
    <x v="0"/>
    <s v="0429E"/>
    <s v="ITALIEN"/>
    <s v="L0429"/>
    <s v="ITALIEN"/>
    <s v="2020_MC03_ACA09"/>
    <s v="03_Enseignants 2nd degré public (hors agrégés) - CPE - Documentalistes"/>
    <s v="Excellent"/>
    <x v="1"/>
  </r>
  <r>
    <n v="0"/>
    <n v="1"/>
    <s v="PC2228"/>
    <s v="09E0695385EHA"/>
    <s v="M."/>
    <x v="0"/>
    <s v="OBLED"/>
    <s v="BERNARD"/>
    <d v="1972-05-03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2229"/>
    <s v="09E0173451LRU"/>
    <s v="M."/>
    <x v="0"/>
    <s v="OWSINSKI"/>
    <s v="HERVE"/>
    <d v="1974-05-31T00:00:00"/>
    <x v="2"/>
    <s v="F00489"/>
    <s v="MEN-PROF CERT EDUC NATI"/>
    <s v="F01147"/>
    <s v="PROF CERT CLAS NORM"/>
    <x v="0"/>
    <s v="1510F"/>
    <s v="PH ELEC AP"/>
    <s v="L1510"/>
    <s v="PH ELEC AP"/>
    <s v="2020_MC03_ACA09"/>
    <s v="03_Enseignants 2nd degré public (hors agrégés) - CPE - Documentalistes"/>
    <s v="Excellent"/>
    <x v="1"/>
  </r>
  <r>
    <n v="0"/>
    <n v="1"/>
    <s v="PC2231"/>
    <s v="09E1332183EII"/>
    <s v="M."/>
    <x v="0"/>
    <s v="PACHURKA"/>
    <s v="JONATHAN"/>
    <d v="1989-04-04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2223"/>
    <s v="09E0071102IPL"/>
    <s v="M."/>
    <x v="0"/>
    <s v="PALANT"/>
    <s v="OLIVIER"/>
    <d v="1975-08-11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09"/>
    <s v="14E1388814FJK"/>
    <s v="M."/>
    <x v="0"/>
    <s v="PILLET"/>
    <s v="TRISTAN"/>
    <d v="1985-10-10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6"/>
    <s v="09E1439304DAG"/>
    <s v="M."/>
    <x v="0"/>
    <s v="PLATEL"/>
    <s v="SYLVAIN"/>
    <d v="1991-04-05T00:00:00"/>
    <x v="0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Excellent"/>
    <x v="1"/>
  </r>
  <r>
    <n v="0"/>
    <n v="1"/>
    <s v="PC2222"/>
    <s v="59G0527101YNN"/>
    <s v="M."/>
    <x v="0"/>
    <s v="POPPE"/>
    <s v="JEAN MICHEL"/>
    <d v="1980-07-29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7"/>
    <s v="09E1544745JOT"/>
    <s v="M."/>
    <x v="0"/>
    <s v="PROUVEUR"/>
    <s v="LUDOVIC"/>
    <d v="1982-07-20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1"/>
    <s v="09E1334177FJL"/>
    <s v="M."/>
    <x v="0"/>
    <s v="RABEL"/>
    <s v="JONATHAN"/>
    <d v="1981-10-14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1"/>
    <s v="09E0071222LRN"/>
    <s v="M."/>
    <x v="0"/>
    <s v="RANSCHAERT"/>
    <s v="MICHAEL"/>
    <d v="1977-01-16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34"/>
    <s v="10E1396729JKB"/>
    <s v="M."/>
    <x v="0"/>
    <s v="REINHARDT"/>
    <s v="ALEXANDER"/>
    <d v="1989-05-16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2229"/>
    <s v="09E0380688RZO"/>
    <s v="M."/>
    <x v="0"/>
    <s v="RENOULT"/>
    <s v="XAVIER"/>
    <d v="1974-10-24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3240"/>
    <s v="09E0486808GOT"/>
    <s v="M."/>
    <x v="0"/>
    <s v="SAMPSON"/>
    <s v="JULIEN"/>
    <d v="1982-03-14T00:00:00"/>
    <x v="2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Excellent"/>
    <x v="1"/>
  </r>
  <r>
    <n v="0"/>
    <n v="1"/>
    <s v="PC3238"/>
    <s v="18E0346320UKQ"/>
    <s v="M."/>
    <x v="0"/>
    <s v="SARITAS"/>
    <s v="CANER"/>
    <d v="1979-07-14T00:00:00"/>
    <x v="2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Excellent"/>
    <x v="1"/>
  </r>
  <r>
    <n v="0"/>
    <n v="1"/>
    <s v="PC2225"/>
    <s v="09E0589328YTH"/>
    <s v="M."/>
    <x v="0"/>
    <s v="SCARAMUZZINO"/>
    <s v="ANTONINO"/>
    <d v="1977-06-08T00:00:00"/>
    <x v="0"/>
    <s v="F00489"/>
    <s v="MEN-PROF CERT EDUC NATI"/>
    <s v="F01147"/>
    <s v="PROF CERT CLAS NORM"/>
    <x v="0"/>
    <s v="1412E"/>
    <s v="SII.ING.EL"/>
    <s v="L1400"/>
    <s v="TECHNOLOGI"/>
    <s v="2020_MC03_ACA09"/>
    <s v="03_Enseignants 2nd degré public (hors agrégés) - CPE - Documentalistes"/>
    <s v="Excellent"/>
    <x v="1"/>
  </r>
  <r>
    <n v="0"/>
    <n v="1"/>
    <s v="PC3247"/>
    <s v="18E0655806JAI"/>
    <s v="M."/>
    <x v="0"/>
    <s v="SCHOOS"/>
    <s v="ANTOINE"/>
    <d v="1982-05-05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06"/>
    <s v="09E1334506UVF"/>
    <s v="M."/>
    <x v="0"/>
    <s v="SMIS"/>
    <s v="ANTOINE"/>
    <d v="1990-11-19T00:00:00"/>
    <x v="0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Excellent"/>
    <x v="1"/>
  </r>
  <r>
    <n v="0"/>
    <n v="1"/>
    <s v="PC1212"/>
    <s v="09E0590953HAP"/>
    <s v="M."/>
    <x v="0"/>
    <s v="TAVERNIER"/>
    <s v="SYLVAIN"/>
    <d v="1981-12-24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2"/>
    <s v="09E1331927MBJ"/>
    <s v="M."/>
    <x v="0"/>
    <s v="TELLIER"/>
    <s v="CYRIL"/>
    <d v="1991-12-12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3247"/>
    <s v="09E1334557ZBO"/>
    <s v="M."/>
    <x v="0"/>
    <s v="THIVEL"/>
    <s v="NICOLAS"/>
    <d v="1990-10-29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31"/>
    <s v="09E0277602FTF"/>
    <s v="M."/>
    <x v="0"/>
    <s v="TILLIETTE"/>
    <s v="CLEMENT"/>
    <d v="1977-06-28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2231"/>
    <s v="09E0695415ULH"/>
    <s v="M."/>
    <x v="0"/>
    <s v="URIER"/>
    <s v="THOMAS"/>
    <d v="1983-06-05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3247"/>
    <s v="09E1334560RYL"/>
    <s v="M."/>
    <x v="0"/>
    <s v="VANBESSELAERE"/>
    <s v="MAXIME"/>
    <d v="1991-08-16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3247"/>
    <s v="09E0486957AVQ"/>
    <s v="M."/>
    <x v="0"/>
    <s v="VANDEN BOSSCHE"/>
    <s v="ROMAIN"/>
    <d v="1980-07-12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18"/>
    <s v="09E1649953MSR"/>
    <s v="M."/>
    <x v="0"/>
    <s v="VANSTAVEL"/>
    <s v="LUDOVIC"/>
    <d v="1985-12-09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3249"/>
    <s v="09E0381407SAK"/>
    <s v="M."/>
    <x v="0"/>
    <s v="VAREZ"/>
    <s v="BENOIT"/>
    <d v="1982-06-01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12"/>
    <s v="09E0695169XJD"/>
    <s v="M."/>
    <x v="0"/>
    <s v="WEENS"/>
    <s v="WILLIAM"/>
    <d v="1980-09-02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8"/>
    <s v="09E1437398DEL"/>
    <s v="M."/>
    <x v="0"/>
    <s v="WILLAERT"/>
    <s v="FABRICE"/>
    <d v="1979-06-05T00:00:00"/>
    <x v="0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3244"/>
    <s v="02E0356279QSB"/>
    <s v="M."/>
    <x v="0"/>
    <s v="CABARDOS"/>
    <s v="RENE"/>
    <d v="1971-08-24T00:00:00"/>
    <x v="2"/>
    <s v="F00489"/>
    <s v="MEN-PROF CERT EDUC NATI"/>
    <s v="F01147"/>
    <s v="PROF CERT CLAS NORM"/>
    <x v="0"/>
    <s v="8010F"/>
    <s v="ECO.GE.FIN"/>
    <s v="A0020"/>
    <s v="ADMINISTRA"/>
    <s v="2020_MC07_ACA09"/>
    <s v="07_Agents sous autorité recteur"/>
    <s v="Excellent"/>
    <x v="1"/>
  </r>
  <r>
    <n v="0"/>
    <n v="1"/>
    <s v="PC3SUP"/>
    <s v="09E0380989YUQ"/>
    <s v="M."/>
    <x v="0"/>
    <s v="FRERE"/>
    <s v="ROMUALD EMILE"/>
    <d v="1978-03-16T00:00:00"/>
    <x v="2"/>
    <s v="F00489"/>
    <s v="MEN-PROF CERT EDUC NATI"/>
    <s v="F01147"/>
    <s v="PROF CERT CLAS NORM"/>
    <x v="0"/>
    <s v="1411E"/>
    <s v="SII.ING.CO"/>
    <s v="-"/>
    <s v="-"/>
    <s v="2020_MC07_ACA09"/>
    <s v="07_Agents sous autorité recteur"/>
    <s v="Excellent"/>
    <x v="1"/>
  </r>
  <r>
    <n v="0"/>
    <n v="1"/>
    <s v="PC3SUP"/>
    <s v="09E0695198DAK"/>
    <s v="M."/>
    <x v="0"/>
    <s v="GHILLEBAERT"/>
    <s v="CHRISTIAN"/>
    <d v="1978-06-30T00:00:00"/>
    <x v="1"/>
    <s v="F00489"/>
    <s v="MEN-PROF CERT EDUC NATI"/>
    <s v="F01147"/>
    <s v="PROF CERT CLAS NORM"/>
    <x v="0"/>
    <s v="0422E"/>
    <s v="ANGLAIS"/>
    <s v="-"/>
    <s v="-"/>
    <s v="2020_MC07_ACA09"/>
    <s v="07_Agents sous autorité recteur"/>
    <s v="Excellent"/>
    <x v="1"/>
  </r>
  <r>
    <n v="0"/>
    <n v="1"/>
    <s v="PC1211"/>
    <s v="05E0330955TMU"/>
    <s v="M."/>
    <x v="0"/>
    <s v="HAUCHARD"/>
    <s v="EMMANUEL"/>
    <d v="1979-07-30T00:00:00"/>
    <x v="2"/>
    <s v="F00489"/>
    <s v="MEN-PROF CERT EDUC NATI"/>
    <s v="F01147"/>
    <s v="PROF CERT CLAS NORM"/>
    <x v="0"/>
    <s v="0202E"/>
    <s v="LET MODERN"/>
    <s v="L0202"/>
    <s v="LET MODERN"/>
    <s v="2020_MC07_ACA09"/>
    <s v="07_Agents sous autorité recteur"/>
    <s v="Excellent"/>
    <x v="1"/>
  </r>
  <r>
    <n v="0"/>
    <n v="1"/>
    <s v="PC2226"/>
    <s v="09E1011196MKR"/>
    <s v="M."/>
    <x v="0"/>
    <s v="HURIAUX"/>
    <s v="YOURI"/>
    <d v="1988-05-28T00:00:00"/>
    <x v="0"/>
    <s v="F00489"/>
    <s v="MEN-PROF CERT EDUC NATI"/>
    <s v="F01147"/>
    <s v="PROF CERT CLAS NORM"/>
    <x v="0"/>
    <s v="1100E"/>
    <s v="SC.ECO.SOC"/>
    <s v="-"/>
    <s v="-"/>
    <s v="2020_MC07_ACA09"/>
    <s v="07_Agents sous autorité recteur"/>
    <s v="Excellent"/>
    <x v="1"/>
  </r>
  <r>
    <n v="0"/>
    <n v="1"/>
    <s v="PC3SUP"/>
    <s v="09E0484778ZZA"/>
    <s v="M."/>
    <x v="0"/>
    <s v="LEFEBVRE"/>
    <s v="PHILIPPE"/>
    <d v="1979-11-05T00:00:00"/>
    <x v="1"/>
    <s v="F00489"/>
    <s v="MEN-PROF CERT EDUC NATI"/>
    <s v="F01147"/>
    <s v="PROF CERT CLAS NORM"/>
    <x v="0"/>
    <s v="0422E"/>
    <s v="ANGLAIS"/>
    <s v="L0422"/>
    <s v="ANGLAIS"/>
    <s v="2020_MC07_ACA09"/>
    <s v="07_Agents sous autorité recteur"/>
    <s v="Excellent"/>
    <x v="1"/>
  </r>
  <r>
    <n v="0"/>
    <n v="1"/>
    <s v="PC3SUP"/>
    <s v="09E0174257MQY"/>
    <s v="M."/>
    <x v="0"/>
    <s v="LEONHARDT"/>
    <s v="MATHIEU"/>
    <d v="1975-01-30T00:00:00"/>
    <x v="2"/>
    <s v="F00489"/>
    <s v="MEN-PROF CERT EDUC NATI"/>
    <s v="F01147"/>
    <s v="PROF CERT CLAS NORM"/>
    <x v="0"/>
    <s v="8010G"/>
    <s v="ECO.GE.MK"/>
    <s v="-"/>
    <s v="-"/>
    <s v="2020_MC07_ACA09"/>
    <s v="07_Agents sous autorité recteur"/>
    <s v="Excellent"/>
    <x v="1"/>
  </r>
  <r>
    <n v="0"/>
    <n v="1"/>
    <s v="PC3SUP"/>
    <s v="09E0695248FZQ"/>
    <s v="M."/>
    <x v="0"/>
    <s v="MALVACHE"/>
    <s v="AURELIEN"/>
    <d v="1983-06-06T00:00:00"/>
    <x v="1"/>
    <s v="F00489"/>
    <s v="MEN-PROF CERT EDUC NATI"/>
    <s v="F01147"/>
    <s v="PROF CERT CLAS NORM"/>
    <x v="0"/>
    <s v="0426E"/>
    <s v="ESPAGNOL"/>
    <s v="-"/>
    <s v="-"/>
    <s v="2020_MC07_ACA09"/>
    <s v="07_Agents sous autorité recteur"/>
    <s v="Excellent"/>
    <x v="1"/>
  </r>
  <r>
    <n v="0"/>
    <n v="1"/>
    <s v="PC1215"/>
    <s v="19E0337096YRY"/>
    <s v="M."/>
    <x v="0"/>
    <s v="MONIOT"/>
    <s v="THOMAS"/>
    <d v="1978-12-18T00:00:00"/>
    <x v="1"/>
    <s v="F00489"/>
    <s v="MEN-PROF CERT EDUC NATI"/>
    <s v="F01147"/>
    <s v="PROF CERT CLAS NORM"/>
    <x v="0"/>
    <s v="0426E"/>
    <s v="ESPAGNOL"/>
    <s v="L0426"/>
    <s v="ESPAGNOL"/>
    <s v="2020_MC07_ACA09"/>
    <s v="07_Agents sous autorité recteur"/>
    <s v="Excellent"/>
    <x v="1"/>
  </r>
  <r>
    <n v="0"/>
    <n v="1"/>
    <s v="PC3SUP"/>
    <s v="20P0202852ABS"/>
    <s v="M."/>
    <x v="0"/>
    <s v="NEF"/>
    <s v="YANNICK"/>
    <d v="1973-04-11T00:00:00"/>
    <x v="2"/>
    <s v="F00489"/>
    <s v="MEN-PROF CERT EDUC NATI"/>
    <s v="F01147"/>
    <s v="PROF CERT CLAS NORM"/>
    <x v="0"/>
    <s v="0422E"/>
    <s v="ANGLAIS"/>
    <s v="-"/>
    <s v="-"/>
    <s v="2020_MC07_ACA09"/>
    <s v="07_Agents sous autorité recteur"/>
    <s v="Excellent"/>
    <x v="1"/>
  </r>
  <r>
    <n v="0"/>
    <n v="1"/>
    <s v="PC2234"/>
    <s v="09E0278640SKJ"/>
    <s v="M."/>
    <x v="0"/>
    <s v="PAVAGEAU"/>
    <s v="JOEL"/>
    <d v="1967-09-16T00:00:00"/>
    <x v="1"/>
    <s v="F00489"/>
    <s v="MEN-PROF CERT EDUC NATI"/>
    <s v="F01147"/>
    <s v="PROF CERT CLAS NORM"/>
    <x v="0"/>
    <s v="0062E"/>
    <s v="INGEN FORM"/>
    <s v="F0060"/>
    <s v="C.F.C"/>
    <s v="2020_MC07_ACA09"/>
    <s v="07_Agents sous autorité recteur"/>
    <s v="Excellent"/>
    <x v="1"/>
  </r>
  <r>
    <n v="0"/>
    <n v="1"/>
    <s v="PC2223"/>
    <s v="09E0693272NIM"/>
    <s v="M."/>
    <x v="0"/>
    <s v="ROLAND"/>
    <s v="CHRISTOPHE"/>
    <d v="1979-06-30T00:00:00"/>
    <x v="2"/>
    <s v="F00489"/>
    <s v="MEN-PROF CERT EDUC NATI"/>
    <s v="F01147"/>
    <s v="PROF CERT CLAS NORM"/>
    <x v="0"/>
    <s v="1300E"/>
    <s v="MATHEMATIQ"/>
    <s v="-"/>
    <s v="-"/>
    <s v="2020_MC07_ACA09"/>
    <s v="07_Agents sous autorité recteur"/>
    <s v="Excellent"/>
    <x v="1"/>
  </r>
  <r>
    <n v="0"/>
    <n v="1"/>
    <s v="PC3238"/>
    <s v="20E0447064OZG"/>
    <s v="M."/>
    <x v="0"/>
    <s v="AL AMIN"/>
    <s v="MIMON"/>
    <d v="1979-04-11T00:00:00"/>
    <x v="1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Non renseigné"/>
    <x v="3"/>
  </r>
  <r>
    <n v="0"/>
    <n v="1"/>
    <s v="PC1209"/>
    <s v="09E0381245SKG"/>
    <s v="M."/>
    <x v="0"/>
    <s v="BEAURAIN"/>
    <s v="DAVID"/>
    <d v="1977-06-16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Non renseigné"/>
    <x v="3"/>
  </r>
  <r>
    <n v="0"/>
    <n v="1"/>
    <s v="PC2223"/>
    <s v="09E9964397RDI"/>
    <s v="M."/>
    <x v="0"/>
    <s v="BELLAL"/>
    <s v="AREZKI"/>
    <d v="1976-11-26T00:00:00"/>
    <x v="1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Non renseigné"/>
    <x v="3"/>
  </r>
  <r>
    <n v="0"/>
    <n v="1"/>
    <s v="PCE2FF"/>
    <s v="17E0455818PQP"/>
    <s v="M."/>
    <x v="0"/>
    <s v="BLAIN"/>
    <s v="FABRICE"/>
    <d v="1978-09-22T00:00:00"/>
    <x v="2"/>
    <s v="F00489"/>
    <s v="MEN-PROF CERT EDUC NATI"/>
    <s v="F01147"/>
    <s v="PROF CERT CLAS NORM"/>
    <x v="0"/>
    <s v="8010F"/>
    <s v="ECO.GE.FIN"/>
    <s v="-"/>
    <s v="-"/>
    <s v="2020_MC03_ACA09"/>
    <s v="03_Enseignants 2nd degré public (hors agrégés) - CPE - Documentalistes"/>
    <s v="Non renseigné"/>
    <x v="3"/>
  </r>
  <r>
    <n v="0"/>
    <n v="1"/>
    <s v="PC2234"/>
    <s v="09E1013519RME"/>
    <s v="M."/>
    <x v="0"/>
    <s v="CLARO"/>
    <s v="LOUIS-FRANCOIS"/>
    <d v="1956-04-10T00:00:00"/>
    <x v="1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Non renseigné"/>
    <x v="3"/>
  </r>
  <r>
    <n v="0"/>
    <n v="1"/>
    <s v="PC2222"/>
    <s v="24E1045130ZXI"/>
    <s v="M."/>
    <x v="0"/>
    <s v="DUROT"/>
    <s v="BRICE"/>
    <d v="1981-08-09T00:00:00"/>
    <x v="0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Non renseigné"/>
    <x v="3"/>
  </r>
  <r>
    <n v="0"/>
    <n v="1"/>
    <s v="PC1215"/>
    <s v="09E1123024LDI"/>
    <s v="M."/>
    <x v="0"/>
    <s v="FOURNIER"/>
    <s v="JULIEN"/>
    <d v="1984-01-10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Non renseigné"/>
    <x v="3"/>
  </r>
  <r>
    <n v="0"/>
    <n v="1"/>
    <s v="PC3238"/>
    <s v="20E0549286BXV"/>
    <s v="M."/>
    <x v="0"/>
    <s v="LADROUZ"/>
    <s v="MEHDI"/>
    <d v="1980-09-27T00:00:00"/>
    <x v="1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Non renseigné"/>
    <x v="3"/>
  </r>
  <r>
    <n v="0"/>
    <n v="1"/>
    <s v="PC1211"/>
    <s v="04E1302967WGH"/>
    <s v="M."/>
    <x v="0"/>
    <s v="LE GARROY"/>
    <s v="ALBAIN"/>
    <d v="1982-11-25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Non renseigné"/>
    <x v="3"/>
  </r>
  <r>
    <n v="0"/>
    <n v="1"/>
    <s v="PC3235"/>
    <s v="18E0966076DBW"/>
    <s v="M."/>
    <x v="0"/>
    <s v="MASSET"/>
    <s v="THIBAULT"/>
    <d v="1984-10-24T00:00:00"/>
    <x v="0"/>
    <s v="F00489"/>
    <s v="MEN-PROF CERT EDUC NATI"/>
    <s v="F01147"/>
    <s v="PROF CERT CLAS NORM"/>
    <x v="0"/>
    <s v="0100E"/>
    <s v="PHILOSOPHI"/>
    <s v="-"/>
    <s v="-"/>
    <s v="2020_MC03_ACA09"/>
    <s v="03_Enseignants 2nd degré public (hors agrégés) - CPE - Documentalistes"/>
    <s v="Non renseigné"/>
    <x v="3"/>
  </r>
  <r>
    <n v="0"/>
    <n v="1"/>
    <s v="PC3240"/>
    <s v="09P0912089CDD"/>
    <s v="M."/>
    <x v="0"/>
    <s v="ALIBRANDI"/>
    <s v="ALEXANDRE"/>
    <d v="1980-05-27T00:00:00"/>
    <x v="0"/>
    <s v="F00489"/>
    <s v="MEN-PROF CERT EDUC NATI"/>
    <s v="F01147"/>
    <s v="PROF CERT CLAS NORM"/>
    <x v="0"/>
    <s v="6502E"/>
    <s v="ARTAPP.DES"/>
    <s v="L6500"/>
    <s v="ARTS APPLI"/>
    <s v="2020_MC07_ACA09"/>
    <s v="07_Agents sous autorité recteur"/>
    <s v="Non renseigné"/>
    <x v="3"/>
  </r>
  <r>
    <n v="0"/>
    <n v="1"/>
    <s v="PC3235"/>
    <s v="02E0461258CJU"/>
    <s v="M."/>
    <x v="0"/>
    <s v="CROENNE"/>
    <s v="STEPHANE"/>
    <d v="1978-08-11T00:00:00"/>
    <x v="2"/>
    <s v="F00489"/>
    <s v="MEN-PROF CERT EDUC NATI"/>
    <s v="F01147"/>
    <s v="PROF CERT CLAS NORM"/>
    <x v="0"/>
    <s v="0100E"/>
    <s v="PHILOSOPHI"/>
    <s v="L0100"/>
    <s v="PHILOSOPHI"/>
    <s v="2020_MC07_ACA09"/>
    <s v="07_Agents sous autorité recteur"/>
    <s v="Non renseigné"/>
    <x v="3"/>
  </r>
  <r>
    <n v="0"/>
    <n v="1"/>
    <s v="PC3248"/>
    <s v="09E1332375AOX"/>
    <s v="M."/>
    <x v="0"/>
    <s v="DEMAZURE"/>
    <s v="SIMON"/>
    <d v="1990-07-10T00:00:00"/>
    <x v="0"/>
    <s v="F00489"/>
    <s v="MEN-PROF CERT EDUC NATI"/>
    <s v="F01147"/>
    <s v="PROF CERT CLAS NORM"/>
    <x v="0"/>
    <s v="1000E"/>
    <s v="HIST GEO"/>
    <s v="L1000"/>
    <s v="HIST. GEO."/>
    <s v="2020_MC07_ACA09"/>
    <s v="07_Agents sous autorité recteur"/>
    <s v="Non renseigné"/>
    <x v="3"/>
  </r>
  <r>
    <n v="0"/>
    <n v="1"/>
    <s v="PC1211"/>
    <s v="09E0590898UAG"/>
    <s v="M."/>
    <x v="0"/>
    <s v="ABERT"/>
    <s v="BENOIT"/>
    <d v="1982-06-14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Satisfaisant"/>
    <x v="0"/>
  </r>
  <r>
    <n v="0"/>
    <n v="1"/>
    <s v="PC2229"/>
    <s v="09E0278010RAO"/>
    <s v="M."/>
    <x v="0"/>
    <s v="ANTOINE"/>
    <s v="GREGORY"/>
    <d v="1976-03-04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Satisfaisant"/>
    <x v="0"/>
  </r>
  <r>
    <n v="0"/>
    <n v="1"/>
    <s v="PC2221"/>
    <s v="09E1334696CBS"/>
    <s v="M."/>
    <x v="0"/>
    <s v="BERGAMINI"/>
    <s v="GREGORY"/>
    <d v="1989-12-04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3248"/>
    <s v="01E1391163TTZ"/>
    <s v="M."/>
    <x v="0"/>
    <s v="BIGAND"/>
    <s v="GERMAIN"/>
    <d v="1988-05-07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1218"/>
    <s v="09E1011180YTW"/>
    <s v="M."/>
    <x v="0"/>
    <s v="BOUGHAZI"/>
    <s v="RACHID"/>
    <d v="1983-09-28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20"/>
    <s v="14E1492838GGB"/>
    <s v="M."/>
    <x v="0"/>
    <s v="BOUILLAUD"/>
    <s v="THIERRY"/>
    <d v="1991-10-08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3249"/>
    <s v="09E0486930DOM"/>
    <s v="M."/>
    <x v="0"/>
    <s v="BOUQUILLION"/>
    <s v="CYRIL"/>
    <d v="1981-10-31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1213"/>
    <s v="09E0803277RZO"/>
    <s v="M."/>
    <x v="0"/>
    <s v="BRAILLON"/>
    <s v="OLIVIER"/>
    <d v="1984-04-02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29"/>
    <s v="09E0277490PJV"/>
    <s v="M."/>
    <x v="0"/>
    <s v="BROGNIART"/>
    <s v="FRANCOIS"/>
    <d v="1976-04-26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Satisfaisant"/>
    <x v="0"/>
  </r>
  <r>
    <n v="0"/>
    <n v="1"/>
    <s v="PC2231"/>
    <s v="09E1332247KEX"/>
    <s v="M."/>
    <x v="0"/>
    <s v="CANIGLIA"/>
    <s v="ANTHONY"/>
    <d v="1990-04-08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Satisfaisant"/>
    <x v="0"/>
  </r>
  <r>
    <n v="0"/>
    <n v="1"/>
    <s v="PC2223"/>
    <s v="09E0695310ATO"/>
    <s v="M."/>
    <x v="0"/>
    <s v="CAPDEVILLE"/>
    <s v="VU-HIEP"/>
    <d v="1982-01-30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3249"/>
    <s v="09E1012795MRW"/>
    <s v="M."/>
    <x v="0"/>
    <s v="CHARNAY"/>
    <s v="REMI"/>
    <d v="1991-12-26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3240"/>
    <s v="09E0277619MAC"/>
    <s v="M."/>
    <x v="0"/>
    <s v="CHEVALIER"/>
    <s v="MANUEL"/>
    <d v="1978-02-14T00:00:00"/>
    <x v="2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Satisfaisant"/>
    <x v="0"/>
  </r>
  <r>
    <n v="0"/>
    <n v="1"/>
    <s v="PC3240"/>
    <s v="09E0799859LYA"/>
    <s v="M."/>
    <x v="0"/>
    <s v="COCHOIS"/>
    <s v="FABIEN"/>
    <d v="1982-01-24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Satisfaisant"/>
    <x v="0"/>
  </r>
  <r>
    <n v="0"/>
    <n v="1"/>
    <s v="PC2229"/>
    <s v="09E0380658GBU"/>
    <s v="M."/>
    <x v="0"/>
    <s v="COINON"/>
    <s v="AXEL"/>
    <d v="1979-10-04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Satisfaisant"/>
    <x v="0"/>
  </r>
  <r>
    <n v="0"/>
    <n v="1"/>
    <s v="PC1215"/>
    <s v="09E0590979CWX"/>
    <s v="M."/>
    <x v="0"/>
    <s v="DAUSSE"/>
    <s v="THIBAULT"/>
    <d v="1981-12-25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29"/>
    <s v="09E0380661ECC"/>
    <s v="M."/>
    <x v="0"/>
    <s v="DEFRANCE"/>
    <s v="JEROME"/>
    <d v="1977-04-06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Satisfaisant"/>
    <x v="0"/>
  </r>
  <r>
    <n v="0"/>
    <n v="1"/>
    <s v="PC3248"/>
    <s v="09E0277342VIH"/>
    <s v="M."/>
    <x v="0"/>
    <s v="DESCAMPS"/>
    <s v="OLIVIER"/>
    <d v="1973-03-31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2228"/>
    <s v="09E0799118AWP"/>
    <s v="M."/>
    <x v="0"/>
    <s v="DHENIN"/>
    <s v="STEPHANE"/>
    <d v="1973-03-29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Satisfaisant"/>
    <x v="0"/>
  </r>
  <r>
    <n v="0"/>
    <n v="1"/>
    <s v="PC2220"/>
    <s v="09E1011527SVZ"/>
    <s v="M."/>
    <x v="0"/>
    <s v="DREUMONT"/>
    <s v="DAVID"/>
    <d v="1971-02-27T00:00:00"/>
    <x v="0"/>
    <s v="F00489"/>
    <s v="MEN-PROF CERT EDUC NATI"/>
    <s v="F01147"/>
    <s v="PROF CERT CLAS NORM"/>
    <x v="0"/>
    <s v="1300E"/>
    <s v="MATHEMATIQ"/>
    <s v="-"/>
    <s v="-"/>
    <s v="2020_MC03_ACA09"/>
    <s v="03_Enseignants 2nd degré public (hors agrégés) - CPE - Documentalistes"/>
    <s v="Satisfaisant"/>
    <x v="0"/>
  </r>
  <r>
    <n v="0"/>
    <n v="1"/>
    <s v="PC3248"/>
    <s v="09E1334135QZM"/>
    <s v="M."/>
    <x v="0"/>
    <s v="DUFOUR"/>
    <s v="FRANCOIS"/>
    <d v="1990-09-06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2228"/>
    <s v="01E0769664SNC"/>
    <s v="M."/>
    <x v="0"/>
    <s v="DUHAMEL"/>
    <s v="PHILIPPE"/>
    <d v="1974-01-14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Satisfaisant"/>
    <x v="0"/>
  </r>
  <r>
    <n v="0"/>
    <n v="1"/>
    <s v="PC2220"/>
    <s v="09E1439541JJJ"/>
    <s v="M."/>
    <x v="0"/>
    <s v="FERNANDEZ"/>
    <s v="EDOUARD"/>
    <d v="1987-10-20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3240"/>
    <s v="09E0277624PMV"/>
    <s v="M."/>
    <x v="0"/>
    <s v="FIERS"/>
    <s v="MATTHIEU"/>
    <d v="1976-08-30T00:00:00"/>
    <x v="2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Satisfaisant"/>
    <x v="0"/>
  </r>
  <r>
    <n v="0"/>
    <n v="1"/>
    <s v="PC1206"/>
    <s v="09E1013927ODO"/>
    <s v="M."/>
    <x v="0"/>
    <s v="FREMEAUX"/>
    <s v="MICKAEL"/>
    <d v="1984-03-11T00:00:00"/>
    <x v="1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Satisfaisant"/>
    <x v="0"/>
  </r>
  <r>
    <n v="0"/>
    <n v="1"/>
    <s v="PC2222"/>
    <s v="09E0695325WSB"/>
    <s v="M."/>
    <x v="0"/>
    <s v="FRUCHART"/>
    <s v="EMMANUEL PIERRE"/>
    <d v="1974-06-02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3249"/>
    <s v="04E1302916XCP"/>
    <s v="M."/>
    <x v="0"/>
    <s v="GILABERT"/>
    <s v="QUENTIN"/>
    <d v="1990-01-02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2228"/>
    <s v="09E0277499BLR"/>
    <s v="M."/>
    <x v="0"/>
    <s v="GOZE"/>
    <s v="PATRICE"/>
    <d v="1967-12-20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Satisfaisant"/>
    <x v="0"/>
  </r>
  <r>
    <n v="0"/>
    <n v="1"/>
    <s v="PC2228"/>
    <s v="09E0487308MFV"/>
    <s v="M."/>
    <x v="0"/>
    <s v="GUILLEMENT"/>
    <s v="AURELIEN"/>
    <d v="1979-03-08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Satisfaisant"/>
    <x v="0"/>
  </r>
  <r>
    <n v="0"/>
    <n v="1"/>
    <s v="PC1217"/>
    <s v="09E0278992DQZ"/>
    <s v="M."/>
    <x v="0"/>
    <s v="HAMADI"/>
    <s v="MOHAMED"/>
    <d v="1969-01-11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21"/>
    <s v="09E0379336TVY"/>
    <s v="M."/>
    <x v="0"/>
    <s v="HANIEZ"/>
    <s v="HERVE"/>
    <d v="1974-11-26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2229"/>
    <s v="09E1465882EQY"/>
    <s v="M."/>
    <x v="0"/>
    <s v="HEBBAR"/>
    <s v="TAOUFIK"/>
    <d v="1975-06-15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Satisfaisant"/>
    <x v="0"/>
  </r>
  <r>
    <n v="0"/>
    <n v="1"/>
    <s v="PC1210"/>
    <s v="16E1285725ADI"/>
    <s v="M."/>
    <x v="0"/>
    <s v="LABORIE"/>
    <s v="JEROME"/>
    <d v="1985-05-0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Satisfaisant"/>
    <x v="0"/>
  </r>
  <r>
    <n v="0"/>
    <n v="1"/>
    <s v="PC3249"/>
    <s v="09E1334546SII"/>
    <s v="M."/>
    <x v="0"/>
    <s v="LAFERE"/>
    <s v="NICOLAS"/>
    <d v="1990-11-13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1218"/>
    <s v="18E0138610HJZ"/>
    <s v="M."/>
    <x v="0"/>
    <s v="LAPEYRE"/>
    <s v="PATRICE"/>
    <d v="1974-01-06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20"/>
    <s v="09E0277427LOL"/>
    <s v="M."/>
    <x v="0"/>
    <s v="LEBACQ"/>
    <s v="JEAN-SEBASTIEN"/>
    <d v="1979-07-12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3249"/>
    <s v="09E1334160DEJ"/>
    <s v="M."/>
    <x v="0"/>
    <s v="LEPRETRE"/>
    <s v="GUILLAUME"/>
    <d v="1990-06-06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2234"/>
    <s v="09E1334431QOV"/>
    <s v="M."/>
    <x v="0"/>
    <s v="LEQUIEN"/>
    <s v="SAMUEL"/>
    <d v="1981-09-15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Satisfaisant"/>
    <x v="0"/>
  </r>
  <r>
    <n v="0"/>
    <n v="1"/>
    <s v="PC1209"/>
    <s v="04E0565673HTK"/>
    <s v="M."/>
    <x v="0"/>
    <s v="MISME"/>
    <s v="THOMAS"/>
    <d v="1979-01-13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Satisfaisant"/>
    <x v="0"/>
  </r>
  <r>
    <n v="0"/>
    <n v="1"/>
    <s v="PC2228"/>
    <s v="09E9961879QEL"/>
    <s v="M."/>
    <x v="0"/>
    <s v="MULARD"/>
    <s v="PASCAL"/>
    <d v="1975-07-10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Satisfaisant"/>
    <x v="0"/>
  </r>
  <r>
    <n v="0"/>
    <n v="1"/>
    <s v="PC2220"/>
    <s v="09E1334068RAS"/>
    <s v="M."/>
    <x v="0"/>
    <s v="NIETO"/>
    <s v="ALAN ANDRE FRAN"/>
    <d v="1989-12-04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3248"/>
    <s v="09E1334551UFD"/>
    <s v="M."/>
    <x v="0"/>
    <s v="PAUQUAI"/>
    <s v="NICOLAS"/>
    <d v="1984-08-03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1215"/>
    <s v="16E1183077QJL"/>
    <s v="M."/>
    <x v="0"/>
    <s v="PEREZ BARBERO"/>
    <s v="SANTIAGO"/>
    <d v="1988-11-28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Satisfaisant"/>
    <x v="0"/>
  </r>
  <r>
    <n v="0"/>
    <n v="1"/>
    <s v="PC2223"/>
    <s v="09E1335650PQA"/>
    <s v="M."/>
    <x v="0"/>
    <s v="PLOUVIER"/>
    <s v="BRUNO"/>
    <d v="1971-08-21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1210"/>
    <s v="09E0379398MJY"/>
    <s v="M."/>
    <x v="0"/>
    <s v="POLARD"/>
    <s v="PASCAL"/>
    <d v="1974-05-16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Satisfaisant"/>
    <x v="0"/>
  </r>
  <r>
    <n v="0"/>
    <n v="1"/>
    <s v="PC2220"/>
    <s v="09E1334073EKZ"/>
    <s v="M."/>
    <x v="0"/>
    <s v="RUYSSEN"/>
    <s v="MORGAN"/>
    <d v="1987-11-09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2230"/>
    <s v="09E0380759CEO"/>
    <s v="M."/>
    <x v="0"/>
    <s v="TEODORCZYK"/>
    <s v="NICOLAS"/>
    <d v="1979-12-01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Satisfaisant"/>
    <x v="0"/>
  </r>
  <r>
    <n v="0"/>
    <n v="1"/>
    <s v="PC3248"/>
    <s v="09E0173176VST"/>
    <s v="M."/>
    <x v="0"/>
    <s v="TESTELIN"/>
    <s v="MICKAEL"/>
    <d v="1978-12-06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2226"/>
    <s v="09E1439306PRJ"/>
    <s v="M."/>
    <x v="0"/>
    <s v="THERY"/>
    <s v="ROMAIN"/>
    <d v="1991-01-24T00:00:00"/>
    <x v="0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Satisfaisant"/>
    <x v="0"/>
  </r>
  <r>
    <n v="0"/>
    <n v="1"/>
    <s v="PC3249"/>
    <s v="09E1334559LPS"/>
    <s v="M."/>
    <x v="0"/>
    <s v="TRINDADE DE ALMEIDA"/>
    <s v="BRUNO"/>
    <d v="1990-05-22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2222"/>
    <s v="09E1650056OGB"/>
    <s v="M."/>
    <x v="0"/>
    <s v="TROJANOWSKI"/>
    <s v="PATRICE"/>
    <d v="1974-02-21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1217"/>
    <s v="09E1439231POR"/>
    <s v="M."/>
    <x v="0"/>
    <s v="WARGNIER"/>
    <s v="NATHANAEL"/>
    <d v="1987-06-30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Satisfaisant"/>
    <x v="0"/>
  </r>
  <r>
    <n v="0"/>
    <n v="1"/>
    <s v="PC3247"/>
    <s v="09E1332076HJX"/>
    <s v="M."/>
    <x v="0"/>
    <s v="WATIAU"/>
    <s v="LAURENT"/>
    <d v="1977-04-26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2223"/>
    <s v="09E0700079IXH"/>
    <s v="M."/>
    <x v="0"/>
    <s v="ZEGGAF"/>
    <s v="MOHAMED"/>
    <d v="1986-06-02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3SUP"/>
    <s v="09E0701112CWS"/>
    <s v="M."/>
    <x v="0"/>
    <s v="PANTONE"/>
    <s v="ANTONIO"/>
    <d v="1970-12-16T00:00:00"/>
    <x v="0"/>
    <s v="F00489"/>
    <s v="MEN-PROF CERT EDUC NATI"/>
    <s v="F01147"/>
    <s v="PROF CERT CLAS NORM"/>
    <x v="0"/>
    <s v="0429E"/>
    <s v="ITALIEN"/>
    <s v="-"/>
    <s v="-"/>
    <s v="2020_MC07_ACA09"/>
    <s v="07_Agents sous autorité recteur"/>
    <s v="Satisfaisant"/>
    <x v="0"/>
  </r>
  <r>
    <n v="0"/>
    <n v="1"/>
    <s v="PC2229"/>
    <s v="09E0693340TRR"/>
    <s v="M."/>
    <x v="0"/>
    <s v="ABERKANE"/>
    <s v="NADIR"/>
    <d v="1978-07-13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21"/>
    <s v="09E0071205JQV"/>
    <s v="M."/>
    <x v="0"/>
    <s v="ALGLAVE"/>
    <s v="OLIVIER"/>
    <d v="1974-12-04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7"/>
    <s v="04E0669120AWH"/>
    <s v="M."/>
    <x v="0"/>
    <s v="AMBERT"/>
    <s v="ROMAIN"/>
    <d v="1982-04-02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38"/>
    <s v="20E0447066IJA"/>
    <s v="M."/>
    <x v="0"/>
    <s v="ANDRIEUX"/>
    <s v="MAXIME"/>
    <d v="1979-08-24T00:00:00"/>
    <x v="1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Très satisfaisant"/>
    <x v="2"/>
  </r>
  <r>
    <n v="0"/>
    <n v="1"/>
    <s v="PC3247"/>
    <s v="09E1332369FOE"/>
    <s v="M."/>
    <x v="0"/>
    <s v="ANDRZEJEWSKI"/>
    <s v="FLORENT"/>
    <d v="1986-02-27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9"/>
    <s v="09E0379356OYC"/>
    <s v="M."/>
    <x v="0"/>
    <s v="ANSART"/>
    <s v="ETIENNE"/>
    <d v="1982-02-12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1"/>
    <s v="09E0277548XYU"/>
    <s v="M."/>
    <x v="0"/>
    <s v="BAELDE"/>
    <s v="JULIEN"/>
    <d v="1977-09-14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34"/>
    <s v="09E0379388THM"/>
    <s v="M."/>
    <x v="0"/>
    <s v="BAJARD"/>
    <s v="JEAN-PHILIPPE"/>
    <d v="1982-03-15T00:00:00"/>
    <x v="1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2231"/>
    <s v="19E0234768WIH"/>
    <s v="M."/>
    <x v="0"/>
    <s v="BARTOLOMEO"/>
    <s v="JONATHAN"/>
    <d v="1979-01-15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7"/>
    <s v="09E1123212NOV"/>
    <s v="M."/>
    <x v="0"/>
    <s v="BASSEZ"/>
    <s v="GEOFFREY"/>
    <d v="1987-02-08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2"/>
    <s v="09E0589535PLA"/>
    <s v="M."/>
    <x v="0"/>
    <s v="BATAILLE"/>
    <s v="DAVID"/>
    <d v="1978-11-17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6"/>
    <s v="19E1256065HKP"/>
    <s v="M."/>
    <x v="0"/>
    <s v="BECART"/>
    <s v="MATHIEU"/>
    <d v="1980-05-02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2"/>
    <s v="09E0487908QFB"/>
    <s v="M."/>
    <x v="0"/>
    <s v="BEN HASSINE"/>
    <s v="MOEZ"/>
    <d v="1970-03-10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3"/>
    <s v="20E0136233MOC"/>
    <s v="M."/>
    <x v="0"/>
    <s v="BLAISEL"/>
    <s v="FABIAN"/>
    <d v="1975-12-09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7"/>
    <s v="09E1334352YBP"/>
    <s v="M."/>
    <x v="0"/>
    <s v="BOJE"/>
    <s v="KEVIN"/>
    <d v="1988-03-23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3"/>
    <s v="09E1333952SCN"/>
    <s v="M."/>
    <x v="0"/>
    <s v="BOUCHARD"/>
    <s v="MATHIEU"/>
    <d v="1990-03-11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9"/>
    <s v="09E1441232DJJ"/>
    <s v="M."/>
    <x v="0"/>
    <s v="BOUGNAS"/>
    <s v="SACHA"/>
    <d v="1987-11-22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9"/>
    <s v="04E0357420YVG"/>
    <s v="M."/>
    <x v="0"/>
    <s v="BOUTET"/>
    <s v="VINCENT"/>
    <d v="1980-12-28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2"/>
    <s v="09E0589679UCM"/>
    <s v="M."/>
    <x v="0"/>
    <s v="BOUVEUR"/>
    <s v="GUILLAUME"/>
    <d v="1980-05-11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1"/>
    <s v="09E1228809KEI"/>
    <s v="M."/>
    <x v="0"/>
    <s v="BROUTIN"/>
    <s v="FLORIAN"/>
    <d v="1989-05-31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3"/>
    <s v="12E0347707UZK"/>
    <s v="M."/>
    <x v="0"/>
    <s v="BUISINE"/>
    <s v="ANTOINE"/>
    <d v="1980-10-01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7"/>
    <s v="09E1334538MRR"/>
    <s v="M."/>
    <x v="0"/>
    <s v="CACHEUX"/>
    <s v="MAXIME"/>
    <d v="1988-02-24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48"/>
    <s v="09E0591032DCQ"/>
    <s v="M."/>
    <x v="0"/>
    <s v="CAMIER"/>
    <s v="SYLVAIN"/>
    <d v="1982-09-27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31"/>
    <s v="09E9758063IYC"/>
    <s v="M."/>
    <x v="0"/>
    <s v="CARINCOTTE"/>
    <s v="OLIVIER"/>
    <d v="1974-12-21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1"/>
    <s v="09E1650001GYS"/>
    <s v="M."/>
    <x v="0"/>
    <s v="CARPENTIER"/>
    <s v="DAVID"/>
    <d v="1967-05-13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9"/>
    <s v="09E0381141WNK"/>
    <s v="M."/>
    <x v="0"/>
    <s v="CARRAUD"/>
    <s v="OLIVIER"/>
    <d v="1979-02-18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0"/>
    <s v="09E0380714UQB"/>
    <s v="M."/>
    <x v="0"/>
    <s v="CAUWET"/>
    <s v="PIERRE"/>
    <d v="1979-06-11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8"/>
    <s v="09E0695898ONB"/>
    <s v="M."/>
    <x v="0"/>
    <s v="CHAMILLARD"/>
    <s v="GEOFFREY"/>
    <d v="1980-11-19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09"/>
    <s v="09E1334590SBS"/>
    <s v="M."/>
    <x v="0"/>
    <s v="CHESNEL"/>
    <s v="THIBAUD"/>
    <d v="1991-01-16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9"/>
    <s v="20E0239285MOG"/>
    <s v="M."/>
    <x v="0"/>
    <s v="CHOPIN"/>
    <s v="FRANCOIS"/>
    <d v="1978-12-07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30"/>
    <s v="20E0241028MVN"/>
    <s v="M."/>
    <x v="0"/>
    <s v="CHOQUEL"/>
    <s v="JULIEN"/>
    <d v="1978-07-04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9"/>
    <s v="09E0381143DAS"/>
    <s v="M."/>
    <x v="0"/>
    <s v="CLAEYS"/>
    <s v="DAVID"/>
    <d v="1979-08-29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1"/>
    <s v="09E1226159INP"/>
    <s v="M."/>
    <x v="0"/>
    <s v="COLINET"/>
    <s v="MATTHIEU"/>
    <d v="1981-10-11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7"/>
    <s v="09E0590884BBV"/>
    <s v="M."/>
    <x v="0"/>
    <s v="COLLART"/>
    <s v="FLORENT"/>
    <d v="1980-03-29T00:00:00"/>
    <x v="1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3235"/>
    <s v="12E0655465AGP"/>
    <s v="M."/>
    <x v="0"/>
    <s v="COLLOTTE"/>
    <s v="PIERRE"/>
    <d v="1976-12-23T00:00:00"/>
    <x v="1"/>
    <s v="F00489"/>
    <s v="MEN-PROF CERT EDUC NATI"/>
    <s v="F01147"/>
    <s v="PROF CERT CLAS NORM"/>
    <x v="0"/>
    <s v="0100E"/>
    <s v="PHILOSOPHI"/>
    <s v="L0100"/>
    <s v="PHILOSOPHI"/>
    <s v="2020_MC03_ACA09"/>
    <s v="03_Enseignants 2nd degré public (hors agrégés) - CPE - Documentalistes"/>
    <s v="Très satisfaisant"/>
    <x v="2"/>
  </r>
  <r>
    <n v="0"/>
    <n v="1"/>
    <s v="PC3247"/>
    <s v="09E0695266WAU"/>
    <s v="M."/>
    <x v="0"/>
    <s v="COLOT"/>
    <s v="ALEXANDRE"/>
    <d v="1981-11-21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8"/>
    <s v="09E0070229BYD"/>
    <s v="M."/>
    <x v="0"/>
    <s v="CRESPIN"/>
    <s v="SEBASTIEN"/>
    <d v="1973-09-25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31"/>
    <s v="21E0545879ADS"/>
    <s v="M."/>
    <x v="0"/>
    <s v="CROCHEMORE"/>
    <s v="BENJAMIN SEBAST"/>
    <d v="1982-01-15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6"/>
    <s v="09E1226186NHR"/>
    <s v="M."/>
    <x v="0"/>
    <s v="DALLE"/>
    <s v="NICOLAS"/>
    <d v="1986-06-06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0"/>
    <s v="09E1334426WDF"/>
    <s v="M."/>
    <x v="0"/>
    <s v="DASSONVALLE"/>
    <s v="JULIEN"/>
    <d v="1979-05-24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2228"/>
    <s v="09E0275314WPY"/>
    <s v="M."/>
    <x v="0"/>
    <s v="DEBEUSSCHER"/>
    <s v="STEPHANE"/>
    <d v="1981-02-21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20"/>
    <s v="09E1226193LIZ"/>
    <s v="M."/>
    <x v="0"/>
    <s v="DEBLOCK"/>
    <s v="WILLIAM"/>
    <d v="1986-08-22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30"/>
    <s v="09E0591328QJZ"/>
    <s v="M."/>
    <x v="0"/>
    <s v="DEBUCOIT"/>
    <s v="DAVID"/>
    <d v="1981-08-13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6"/>
    <s v="09E1011625YYX"/>
    <s v="M."/>
    <x v="0"/>
    <s v="DECALION"/>
    <s v="SAMUEL"/>
    <d v="1987-05-11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2"/>
    <s v="09E1334057QER"/>
    <s v="M."/>
    <x v="0"/>
    <s v="DECARPENTRIE"/>
    <s v="DAVID"/>
    <d v="1968-05-25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8"/>
    <s v="20E0651647VVJ"/>
    <s v="M."/>
    <x v="0"/>
    <s v="DECOOPMAN"/>
    <s v="JEREMIE"/>
    <d v="1981-04-26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1"/>
    <s v="09E0381264CRT"/>
    <s v="M."/>
    <x v="0"/>
    <s v="DEFOSSEZ"/>
    <s v="LUDOVIC"/>
    <d v="1978-11-24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1"/>
    <s v="09E1332490RRK"/>
    <s v="M."/>
    <x v="0"/>
    <s v="DEHEUNINCK"/>
    <s v="JULIEN"/>
    <d v="1978-11-20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6"/>
    <s v="09E1228039FZX"/>
    <s v="M."/>
    <x v="0"/>
    <s v="DELARUE"/>
    <s v="FLORENT"/>
    <d v="1985-08-31T00:00:00"/>
    <x v="0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Très satisfaisant"/>
    <x v="2"/>
  </r>
  <r>
    <n v="0"/>
    <n v="1"/>
    <s v="PC2221"/>
    <s v="14E0455288KDO"/>
    <s v="M."/>
    <x v="0"/>
    <s v="DELATTRE"/>
    <s v="JOEL"/>
    <d v="1981-05-08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8"/>
    <s v="09E1120217BZA"/>
    <s v="M."/>
    <x v="0"/>
    <s v="DELEPLACE"/>
    <s v="JULIEN"/>
    <d v="1986-11-19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07"/>
    <s v="09E1334575GSE"/>
    <s v="M."/>
    <x v="0"/>
    <s v="DELOBEL"/>
    <s v="BENJAMIN"/>
    <d v="1991-07-23T00:00:00"/>
    <x v="0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3249"/>
    <s v="12E0141968AWO"/>
    <s v="M."/>
    <x v="0"/>
    <s v="DELORME"/>
    <s v="ARNAUD"/>
    <d v="1976-01-13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8"/>
    <s v="09E0380663APJ"/>
    <s v="M."/>
    <x v="0"/>
    <s v="DEMADE"/>
    <s v="YANN"/>
    <d v="1979-12-12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23"/>
    <s v="09E1439538DHK"/>
    <s v="M."/>
    <x v="0"/>
    <s v="DEQUEKER"/>
    <s v="PAUL"/>
    <d v="1992-09-03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7"/>
    <s v="12E0553099SGT"/>
    <s v="M."/>
    <x v="0"/>
    <s v="DERET"/>
    <s v="CEDRIC"/>
    <d v="1981-10-11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5"/>
    <s v="09E9965774SVL"/>
    <s v="M."/>
    <x v="0"/>
    <s v="DERYCKE"/>
    <s v="EDDY"/>
    <d v="1980-11-21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2"/>
    <s v="09E1230971GPE"/>
    <s v="M."/>
    <x v="0"/>
    <s v="DESBOURSES"/>
    <s v="FABIEN"/>
    <d v="1991-09-05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7"/>
    <s v="09E1334629LDY"/>
    <s v="M."/>
    <x v="0"/>
    <s v="DESSOLY"/>
    <s v="NICOLAS"/>
    <d v="1991-06-11T00:00:00"/>
    <x v="0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2230"/>
    <s v="09E0589185IZC"/>
    <s v="M."/>
    <x v="0"/>
    <s v="DESWARTE"/>
    <s v="NICOLAS"/>
    <d v="1978-08-05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3"/>
    <s v="09P0510234FII"/>
    <s v="M."/>
    <x v="0"/>
    <s v="DHENNIN"/>
    <s v="SEBASTIEN"/>
    <d v="1977-10-10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6"/>
    <s v="09E0380797XKB"/>
    <s v="M."/>
    <x v="0"/>
    <s v="DHIEUX"/>
    <s v="JEROME"/>
    <d v="1978-03-18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6"/>
    <s v="09E0381156ROD"/>
    <s v="M."/>
    <x v="0"/>
    <s v="DORNE"/>
    <s v="GWENAEL"/>
    <d v="1977-02-17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6"/>
    <s v="09E1334706OTQ"/>
    <s v="M."/>
    <x v="0"/>
    <s v="DUBART"/>
    <s v="BERTRAND"/>
    <d v="1984-11-06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6"/>
    <s v="09E1334022ZLG"/>
    <s v="M."/>
    <x v="0"/>
    <s v="DUCAMPS"/>
    <s v="ROMAIN"/>
    <d v="1988-01-17T00:00:00"/>
    <x v="0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2225"/>
    <s v="09E1545204BFF"/>
    <s v="M."/>
    <x v="0"/>
    <s v="DUGARDIN"/>
    <s v="CAMILLE"/>
    <d v="1971-07-12T00:00:00"/>
    <x v="0"/>
    <s v="F00489"/>
    <s v="MEN-PROF CERT EDUC NATI"/>
    <s v="F01147"/>
    <s v="PROF CERT CLAS NORM"/>
    <x v="0"/>
    <s v="1411E"/>
    <s v="SII.ING.CO"/>
    <s v="-"/>
    <s v="-"/>
    <s v="2020_MC03_ACA09"/>
    <s v="03_Enseignants 2nd degré public (hors agrégés) - CPE - Documentalistes"/>
    <s v="Très satisfaisant"/>
    <x v="2"/>
  </r>
  <r>
    <n v="0"/>
    <n v="1"/>
    <s v="PC2226"/>
    <s v="09E1336774IYE"/>
    <s v="M."/>
    <x v="0"/>
    <s v="DUMINIL"/>
    <s v="SEBASTIEN"/>
    <d v="1985-11-12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2"/>
    <s v="09E0278741JUZ"/>
    <s v="M."/>
    <x v="0"/>
    <s v="DUQUESNOY"/>
    <s v="DAVID"/>
    <d v="1979-06-02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9"/>
    <s v="19E0540382VTH"/>
    <s v="M."/>
    <x v="0"/>
    <s v="DURAND"/>
    <s v="FREDERIC"/>
    <d v="1976-03-18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8"/>
    <s v="09E0591353QSF"/>
    <s v="M."/>
    <x v="0"/>
    <s v="DUTOIT"/>
    <s v="DENIS"/>
    <d v="1974-04-27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1"/>
    <s v="09E1334750EAA"/>
    <s v="M."/>
    <x v="0"/>
    <s v="EL GUIMAR"/>
    <s v="RACHID"/>
    <d v="1990-02-22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5"/>
    <s v="09E0173220VRJ"/>
    <s v="M."/>
    <x v="0"/>
    <s v="EL HARIRI"/>
    <s v="ABDALLAH"/>
    <d v="1957-03-18T00:00:00"/>
    <x v="2"/>
    <s v="F00489"/>
    <s v="MEN-PROF CERT EDUC NATI"/>
    <s v="F01147"/>
    <s v="PROF CERT CLAS NORM"/>
    <x v="0"/>
    <s v="8010G"/>
    <s v="ECO.GE.MK"/>
    <s v="L8013"/>
    <s v="ECO.GE.MK"/>
    <s v="2020_MC03_ACA09"/>
    <s v="03_Enseignants 2nd degré public (hors agrégés) - CPE - Documentalistes"/>
    <s v="Très satisfaisant"/>
    <x v="2"/>
  </r>
  <r>
    <n v="0"/>
    <n v="1"/>
    <s v="PC1217"/>
    <s v="09E1124574FFU"/>
    <s v="M."/>
    <x v="0"/>
    <s v="EMPIS"/>
    <s v="JULIEN"/>
    <d v="1984-05-02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06"/>
    <s v="13E0745464KUX"/>
    <s v="M."/>
    <x v="0"/>
    <s v="EVEILLARD"/>
    <s v="PETER"/>
    <d v="1983-05-30T00:00:00"/>
    <x v="1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2231"/>
    <s v="25E1402903TED"/>
    <s v="M."/>
    <x v="0"/>
    <s v="FASQUEL"/>
    <s v="REMI"/>
    <d v="1990-09-02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3249"/>
    <s v="09E1014277EXI"/>
    <s v="M."/>
    <x v="0"/>
    <s v="FERDI"/>
    <s v="MAHMOUD"/>
    <d v="1987-08-30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3"/>
    <s v="09E1225585KVK"/>
    <s v="M."/>
    <x v="0"/>
    <s v="FERON"/>
    <s v="YANNICK"/>
    <d v="1984-11-07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2"/>
    <s v="09E1650015AGQ"/>
    <s v="M."/>
    <x v="0"/>
    <s v="FEVRIER"/>
    <s v="MAXIME"/>
    <d v="1981-11-04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30"/>
    <s v="15E0127075GOZ"/>
    <s v="M."/>
    <x v="0"/>
    <s v="FIMBEL"/>
    <s v="STEPHANE"/>
    <d v="1978-01-01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3"/>
    <s v="09E0487204BVF"/>
    <s v="M."/>
    <x v="0"/>
    <s v="FONTAINE"/>
    <s v="LOIC"/>
    <d v="1980-03-30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9"/>
    <s v="09E0591044JUS"/>
    <s v="M."/>
    <x v="0"/>
    <s v="FRANCOIS"/>
    <s v="OLIVIER"/>
    <d v="1981-09-22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09"/>
    <s v="09E0066352AFN"/>
    <s v="M."/>
    <x v="0"/>
    <s v="FRERE"/>
    <s v="THIERRY"/>
    <d v="1963-06-15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0"/>
    <s v="09E1226256IIP"/>
    <s v="M."/>
    <x v="0"/>
    <s v="FUNTEN"/>
    <s v="JEAN BAPTISTE"/>
    <d v="1988-05-05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38"/>
    <s v="24E0506407VMU"/>
    <s v="M."/>
    <x v="0"/>
    <s v="GACIMI"/>
    <s v="MARSOC"/>
    <d v="1979-10-16T00:00:00"/>
    <x v="2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Très satisfaisant"/>
    <x v="2"/>
  </r>
  <r>
    <n v="0"/>
    <n v="1"/>
    <s v="PC3249"/>
    <s v="08E0670719NNW"/>
    <s v="M."/>
    <x v="0"/>
    <s v="GAGGIOLI"/>
    <s v="DAVID"/>
    <d v="1982-02-12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07"/>
    <s v="14E0145445JFF"/>
    <s v="M."/>
    <x v="0"/>
    <s v="GAUTIER"/>
    <s v="WILLY"/>
    <d v="1979-08-12T00:00:00"/>
    <x v="1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1206"/>
    <s v="09E0071106WKN"/>
    <s v="M."/>
    <x v="0"/>
    <s v="GEERAERT"/>
    <s v="FABRICE"/>
    <d v="1978-12-06T00:00:00"/>
    <x v="2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2229"/>
    <s v="03E0225785GJQ"/>
    <s v="M."/>
    <x v="0"/>
    <s v="GERARD"/>
    <s v="JULIEN"/>
    <d v="1978-03-24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30"/>
    <s v="09E0277571TWT"/>
    <s v="M."/>
    <x v="0"/>
    <s v="GERNEZ"/>
    <s v="BERTRAND"/>
    <d v="1977-10-11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30"/>
    <s v="18E0553094UKL"/>
    <s v="M."/>
    <x v="0"/>
    <s v="GICQUIAUD"/>
    <s v="FRANCOIS"/>
    <d v="1981-11-02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9"/>
    <s v="09E0798952LOQ"/>
    <s v="M."/>
    <x v="0"/>
    <s v="GILLON"/>
    <s v="YOURI"/>
    <d v="1984-04-21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6"/>
    <s v="09E1334712UJO"/>
    <s v="M."/>
    <x v="0"/>
    <s v="GLAISE"/>
    <s v="LUDOVIC"/>
    <d v="1991-09-18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9"/>
    <s v="09E0488870LAA"/>
    <s v="M."/>
    <x v="0"/>
    <s v="GONZALEZ DELGADO"/>
    <s v="JUAN"/>
    <d v="1976-09-01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5"/>
    <s v="09E0590985KKB"/>
    <s v="M."/>
    <x v="0"/>
    <s v="GREBET"/>
    <s v="FABRICE PHILIPP"/>
    <d v="1980-06-27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09"/>
    <s v="24E0073170VMZ"/>
    <s v="M."/>
    <x v="0"/>
    <s v="GUILMET"/>
    <s v="BENOIT"/>
    <d v="1974-02-08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0"/>
    <s v="09E0173470YZR"/>
    <s v="M."/>
    <x v="0"/>
    <s v="HARBONNIER"/>
    <s v="THOMAS"/>
    <d v="1977-04-21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6"/>
    <s v="09E0173824XYZ"/>
    <s v="M."/>
    <x v="0"/>
    <s v="HARPAGES"/>
    <s v="JULIEN"/>
    <d v="1974-11-06T00:00:00"/>
    <x v="2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Très satisfaisant"/>
    <x v="2"/>
  </r>
  <r>
    <n v="0"/>
    <n v="1"/>
    <s v="PC1210"/>
    <s v="09E0174744NQE"/>
    <s v="M."/>
    <x v="0"/>
    <s v="HEBERT"/>
    <s v="LOIC"/>
    <d v="1976-03-02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8"/>
    <s v="09E1226277IRF"/>
    <s v="M."/>
    <x v="0"/>
    <s v="HORAIN"/>
    <s v="MAXIME"/>
    <d v="1987-10-19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47"/>
    <s v="09E1010800MWV"/>
    <s v="M."/>
    <x v="0"/>
    <s v="HOUDART"/>
    <s v="GUILLAUME"/>
    <d v="1988-11-14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3"/>
    <s v="09E0489101VKD"/>
    <s v="M."/>
    <x v="0"/>
    <s v="HOURY"/>
    <s v="EMERIC"/>
    <d v="1979-11-10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6"/>
    <s v="09E0487214ZHB"/>
    <s v="M."/>
    <x v="0"/>
    <s v="HUCHIN"/>
    <s v="FRANCOIS-XAVIER"/>
    <d v="1981-07-01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8"/>
    <s v="09E1334146GXU"/>
    <s v="M."/>
    <x v="0"/>
    <s v="HUVENNE"/>
    <s v="LOUIS ANDRE"/>
    <d v="1989-12-12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1"/>
    <s v="09P0911998XWC"/>
    <s v="M."/>
    <x v="0"/>
    <s v="INEFLAS"/>
    <s v="JAMEL"/>
    <d v="1980-12-0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8"/>
    <s v="09E0803423BHJ"/>
    <s v="M."/>
    <x v="0"/>
    <s v="JAKUBCZYK"/>
    <s v="MARC"/>
    <d v="1981-10-28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3240"/>
    <s v="09E0591096DMP"/>
    <s v="M."/>
    <x v="0"/>
    <s v="JANKI"/>
    <s v="FRANCOIS-MARIE"/>
    <d v="1983-05-30T00:00:00"/>
    <x v="2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1219"/>
    <s v="09E0486852PRM"/>
    <s v="M."/>
    <x v="0"/>
    <s v="JANSSENS"/>
    <s v="THOMAS"/>
    <d v="1981-01-30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28"/>
    <s v="11E0242929GBU"/>
    <s v="M."/>
    <x v="0"/>
    <s v="JANTON"/>
    <s v="JULIEN"/>
    <d v="1977-04-06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15"/>
    <s v="09E1125180BRP"/>
    <s v="M."/>
    <x v="0"/>
    <s v="JOURNE"/>
    <s v="THEO"/>
    <d v="1987-10-28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5"/>
    <s v="17E0762841CJH"/>
    <s v="M."/>
    <x v="0"/>
    <s v="JUHEL"/>
    <s v="SYLVAIN"/>
    <d v="1981-03-05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3"/>
    <s v="09E9964308WGP"/>
    <s v="M."/>
    <x v="0"/>
    <s v="KADA"/>
    <s v="BILAL"/>
    <d v="1977-08-02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0"/>
    <s v="09E0380648FHO"/>
    <s v="M."/>
    <x v="0"/>
    <s v="KERBICHE"/>
    <s v="MIKAEL"/>
    <d v="1976-12-20T00:00:00"/>
    <x v="2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2225"/>
    <s v="09P1414191VGI"/>
    <s v="M."/>
    <x v="0"/>
    <s v="KETREB"/>
    <s v="MOHAMMED FLORIA"/>
    <d v="1973-09-15T00:00:00"/>
    <x v="1"/>
    <s v="F00489"/>
    <s v="MEN-PROF CERT EDUC NATI"/>
    <s v="F01147"/>
    <s v="PROF CERT CLAS NORM"/>
    <x v="0"/>
    <s v="1412E"/>
    <s v="SII.ING.EL"/>
    <s v="L1412"/>
    <s v="SII.ING.EL"/>
    <s v="2020_MC03_ACA09"/>
    <s v="03_Enseignants 2nd degré public (hors agrégés) - CPE - Documentalistes"/>
    <s v="Très satisfaisant"/>
    <x v="2"/>
  </r>
  <r>
    <n v="0"/>
    <n v="1"/>
    <s v="PC3248"/>
    <s v="09E1122826UTQ"/>
    <s v="M."/>
    <x v="0"/>
    <s v="KOSTKA"/>
    <s v="ARNAUD"/>
    <d v="1989-12-21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2"/>
    <s v="09E1334060GCW"/>
    <s v="M."/>
    <x v="0"/>
    <s v="KRUPSKI"/>
    <s v="ADRIEN"/>
    <d v="1990-03-07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6"/>
    <s v="09E0695419WGS"/>
    <s v="M."/>
    <x v="0"/>
    <s v="LABALETTE"/>
    <s v="RICHARD BERNARD"/>
    <d v="1984-05-17T00:00:00"/>
    <x v="1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2228"/>
    <s v="09E0173704HNY"/>
    <s v="M."/>
    <x v="0"/>
    <s v="LACASSAIGNE"/>
    <s v="FRANCOIS"/>
    <d v="1974-09-17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3241"/>
    <s v="09E0591179GOY"/>
    <s v="M."/>
    <x v="0"/>
    <s v="LALLAU"/>
    <s v="ALAIN"/>
    <d v="1973-09-02T00:00:00"/>
    <x v="2"/>
    <s v="F00489"/>
    <s v="MEN-PROF CERT EDUC NATI"/>
    <s v="F01147"/>
    <s v="PROF CERT CLAS NORM"/>
    <x v="0"/>
    <s v="7200E"/>
    <s v="BIOT.SANTE"/>
    <s v="L7200"/>
    <s v="BIOT.SANTE"/>
    <s v="2020_MC03_ACA09"/>
    <s v="03_Enseignants 2nd degré public (hors agrégés) - CPE - Documentalistes"/>
    <s v="Très satisfaisant"/>
    <x v="2"/>
  </r>
  <r>
    <n v="0"/>
    <n v="1"/>
    <s v="PC2230"/>
    <s v="20E0753991QHI"/>
    <s v="M."/>
    <x v="0"/>
    <s v="LAMIRAND"/>
    <s v="GEOFFROY"/>
    <d v="1984-09-01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3247"/>
    <s v="09E0695277CUU"/>
    <s v="M."/>
    <x v="0"/>
    <s v="LANGLET"/>
    <s v="DAMIEN"/>
    <d v="1980-07-15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31"/>
    <s v="09E1334152IKP"/>
    <s v="M."/>
    <x v="0"/>
    <s v="LASSUE"/>
    <s v="OLIVIER MARC JO"/>
    <d v="1988-05-17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9"/>
    <s v="19E1358000HPI"/>
    <s v="M."/>
    <x v="0"/>
    <s v="LE ROUX"/>
    <s v="QUENTIN"/>
    <d v="1991-09-06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0"/>
    <s v="09E1226299KBO"/>
    <s v="M."/>
    <x v="0"/>
    <s v="LECLERCQ"/>
    <s v="MATTHIEU"/>
    <d v="1988-11-10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3241"/>
    <s v="09E1334744IWH"/>
    <s v="M."/>
    <x v="0"/>
    <s v="LECLERCQ"/>
    <s v="BENOIT"/>
    <d v="1987-07-24T00:00:00"/>
    <x v="0"/>
    <s v="F00489"/>
    <s v="MEN-PROF CERT EDUC NATI"/>
    <s v="F01147"/>
    <s v="PROF CERT CLAS NORM"/>
    <x v="0"/>
    <s v="7100E"/>
    <s v="BIOT.CHIM"/>
    <s v="L7100"/>
    <s v="BIOCH.BIOL"/>
    <s v="2020_MC03_ACA09"/>
    <s v="03_Enseignants 2nd degré public (hors agrégés) - CPE - Documentalistes"/>
    <s v="Très satisfaisant"/>
    <x v="2"/>
  </r>
  <r>
    <n v="0"/>
    <n v="1"/>
    <s v="PC3248"/>
    <s v="18E1380262AAM"/>
    <s v="M."/>
    <x v="0"/>
    <s v="LECOURT"/>
    <s v="JULIEN"/>
    <d v="1990-09-18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31"/>
    <s v="19E0540644SRZ"/>
    <s v="M."/>
    <x v="0"/>
    <s v="LEFEBVRE"/>
    <s v="FRANCOIS"/>
    <d v="1981-10-09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0"/>
    <s v="12E0655686XNM"/>
    <s v="M."/>
    <x v="0"/>
    <s v="LEFEBVRE"/>
    <s v="THOMAS"/>
    <d v="1981-05-04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6"/>
    <s v="09E1122811OWS"/>
    <s v="M."/>
    <x v="0"/>
    <s v="LEPILLIEZ"/>
    <s v="FLORENT"/>
    <d v="1989-04-03T00:00:00"/>
    <x v="0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Très satisfaisant"/>
    <x v="2"/>
  </r>
  <r>
    <n v="0"/>
    <n v="1"/>
    <s v="PC2222"/>
    <s v="09E1334001RIN"/>
    <s v="M."/>
    <x v="0"/>
    <s v="LEPOUTRE"/>
    <s v="BENJAMIN NICOLA"/>
    <d v="1989-08-06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2"/>
    <s v="09E0380812QOY"/>
    <s v="M."/>
    <x v="0"/>
    <s v="LIEBART"/>
    <s v="VINCENT"/>
    <d v="1980-10-31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38"/>
    <s v="09E0278866AIK"/>
    <s v="M."/>
    <x v="0"/>
    <s v="LOUH"/>
    <s v="ABDELMALIK"/>
    <d v="1977-11-09T00:00:00"/>
    <x v="2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Très satisfaisant"/>
    <x v="2"/>
  </r>
  <r>
    <n v="0"/>
    <n v="1"/>
    <s v="PC3235"/>
    <s v="09E1334335PDE"/>
    <s v="M."/>
    <x v="0"/>
    <s v="LOUIS"/>
    <s v="ADRIEN"/>
    <d v="1983-06-30T00:00:00"/>
    <x v="0"/>
    <s v="F00489"/>
    <s v="MEN-PROF CERT EDUC NATI"/>
    <s v="F01147"/>
    <s v="PROF CERT CLAS NORM"/>
    <x v="0"/>
    <s v="0100E"/>
    <s v="PHILOSOPHI"/>
    <s v="L0100"/>
    <s v="PHILOSOPHI"/>
    <s v="2020_MC03_ACA09"/>
    <s v="03_Enseignants 2nd degré public (hors agrégés) - CPE - Documentalistes"/>
    <s v="Très satisfaisant"/>
    <x v="2"/>
  </r>
  <r>
    <n v="0"/>
    <n v="1"/>
    <s v="PC2226"/>
    <s v="09E1439302LDX"/>
    <s v="M."/>
    <x v="0"/>
    <s v="MACHUT"/>
    <s v="JOFFREY"/>
    <d v="1988-07-07T00:00:00"/>
    <x v="0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Très satisfaisant"/>
    <x v="2"/>
  </r>
  <r>
    <n v="0"/>
    <n v="1"/>
    <s v="PC2229"/>
    <s v="09E0695383HFJ"/>
    <s v="M."/>
    <x v="0"/>
    <s v="MAHFAD"/>
    <s v="KHALID"/>
    <d v="1983-08-27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31"/>
    <s v="09E1332034ADQ"/>
    <s v="M."/>
    <x v="0"/>
    <s v="MAHLMANN"/>
    <s v="GUILLAUME"/>
    <d v="1989-10-22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3238"/>
    <s v="09E0070036QLU"/>
    <s v="M."/>
    <x v="0"/>
    <s v="MARTENS"/>
    <s v="CLAUDE"/>
    <d v="1963-06-14T00:00:00"/>
    <x v="2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Très satisfaisant"/>
    <x v="2"/>
  </r>
  <r>
    <n v="0"/>
    <n v="1"/>
    <s v="PC1211"/>
    <s v="09E1331334GCD"/>
    <s v="M."/>
    <x v="0"/>
    <s v="MARTINACHE"/>
    <s v="PIERRICK"/>
    <d v="1984-01-1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0"/>
    <s v="09E0591302XOR"/>
    <s v="M."/>
    <x v="0"/>
    <s v="MASSART"/>
    <s v="ROMAIN"/>
    <d v="1983-10-26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3235"/>
    <s v="09E1334642DXO"/>
    <s v="M."/>
    <x v="0"/>
    <s v="MASSELOT"/>
    <s v="NATHANAEL"/>
    <d v="1984-09-25T00:00:00"/>
    <x v="0"/>
    <s v="F00489"/>
    <s v="MEN-PROF CERT EDUC NATI"/>
    <s v="F01147"/>
    <s v="PROF CERT CLAS NORM"/>
    <x v="0"/>
    <s v="0100E"/>
    <s v="PHILOSOPHI"/>
    <s v="L0100"/>
    <s v="PHILOSOPHI"/>
    <s v="2020_MC03_ACA09"/>
    <s v="03_Enseignants 2nd degré public (hors agrégés) - CPE - Documentalistes"/>
    <s v="Très satisfaisant"/>
    <x v="2"/>
  </r>
  <r>
    <n v="0"/>
    <n v="1"/>
    <s v="PC2230"/>
    <s v="09E0379152POL"/>
    <s v="M."/>
    <x v="0"/>
    <s v="MATHIEU"/>
    <s v="CHRISTOPHE"/>
    <d v="1976-09-06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31"/>
    <s v="09E0174611VHO"/>
    <s v="M."/>
    <x v="0"/>
    <s v="MAUMENE"/>
    <s v="LUDOVIC"/>
    <d v="1975-08-10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1"/>
    <s v="20E0342282TKW"/>
    <s v="M."/>
    <x v="0"/>
    <s v="MESSAOUDI"/>
    <s v="HATEM"/>
    <d v="1976-01-25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6"/>
    <s v="09E1439312PDG"/>
    <s v="M."/>
    <x v="0"/>
    <s v="MEUNIER"/>
    <s v="PIERRICK"/>
    <d v="1989-10-26T00:00:00"/>
    <x v="0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3240"/>
    <s v="09E1119686LQZ"/>
    <s v="M."/>
    <x v="0"/>
    <s v="MIKA"/>
    <s v="VINCENT"/>
    <d v="1986-04-24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3248"/>
    <s v="14E0248357NXU"/>
    <s v="M."/>
    <x v="0"/>
    <s v="MILIN"/>
    <s v="ERWAN"/>
    <d v="1979-05-15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7"/>
    <s v="09E1861547NFZ"/>
    <s v="M."/>
    <x v="0"/>
    <s v="MINARD"/>
    <s v="LIONEL"/>
    <d v="1975-09-28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7"/>
    <s v="01E1182838BKZ"/>
    <s v="M."/>
    <x v="0"/>
    <s v="MISSLIN"/>
    <s v="ROMAIN"/>
    <d v="1987-01-23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45"/>
    <s v="09E0173943BMZ"/>
    <s v="M."/>
    <x v="0"/>
    <s v="MOBAREK"/>
    <s v="ASLAN"/>
    <d v="1972-07-15T00:00:00"/>
    <x v="2"/>
    <s v="F00489"/>
    <s v="MEN-PROF CERT EDUC NATI"/>
    <s v="F01147"/>
    <s v="PROF CERT CLAS NORM"/>
    <x v="0"/>
    <s v="8010G"/>
    <s v="ECO.GE.MK"/>
    <s v="L8013"/>
    <s v="ECO.GE.MK"/>
    <s v="2020_MC03_ACA09"/>
    <s v="03_Enseignants 2nd degré public (hors agrégés) - CPE - Documentalistes"/>
    <s v="Très satisfaisant"/>
    <x v="2"/>
  </r>
  <r>
    <n v="0"/>
    <n v="1"/>
    <s v="PC2221"/>
    <s v="19E0540588JYD"/>
    <s v="M."/>
    <x v="0"/>
    <s v="MORDO"/>
    <s v="GUILLAUME"/>
    <d v="1982-10-12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9"/>
    <s v="13E0643591SRH"/>
    <s v="M."/>
    <x v="0"/>
    <s v="MOREL"/>
    <s v="KEVIN"/>
    <d v="1984-07-27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5"/>
    <s v="09E1544738POK"/>
    <s v="M."/>
    <x v="0"/>
    <s v="MORIAMEZ"/>
    <s v="STEFAN"/>
    <d v="1977-04-29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4"/>
    <s v="09E1228783BKJ"/>
    <s v="M."/>
    <x v="0"/>
    <s v="MORICO"/>
    <s v="VINCENT"/>
    <d v="1976-01-10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2231"/>
    <s v="09E0277588ZRX"/>
    <s v="M."/>
    <x v="0"/>
    <s v="MORIVAL"/>
    <s v="JEROME"/>
    <d v="1978-05-02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3"/>
    <s v="09E0693376EOX"/>
    <s v="M."/>
    <x v="0"/>
    <s v="MORTELETTE"/>
    <s v="CEDRIC"/>
    <d v="1980-09-02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1"/>
    <s v="09E0277440NOM"/>
    <s v="M."/>
    <x v="0"/>
    <s v="MORTREUX"/>
    <s v="YANNICK"/>
    <d v="1972-07-30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9"/>
    <s v="09E1014417KSM"/>
    <s v="M."/>
    <x v="0"/>
    <s v="MULLER"/>
    <s v="HANS"/>
    <d v="1986-01-14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1"/>
    <s v="09E1334741UTY"/>
    <s v="M."/>
    <x v="0"/>
    <s v="MULLIER"/>
    <s v="ROMAIN"/>
    <d v="1988-08-30T00:00:00"/>
    <x v="0"/>
    <s v="F00489"/>
    <s v="MEN-PROF CERT EDUC NATI"/>
    <s v="F01147"/>
    <s v="PROF CERT CLAS NORM"/>
    <x v="0"/>
    <s v="7100E"/>
    <s v="BIOT.CHIM"/>
    <s v="L7100"/>
    <s v="BIOCH.BIOL"/>
    <s v="2020_MC03_ACA09"/>
    <s v="03_Enseignants 2nd degré public (hors agrégés) - CPE - Documentalistes"/>
    <s v="Très satisfaisant"/>
    <x v="2"/>
  </r>
  <r>
    <n v="0"/>
    <n v="1"/>
    <s v="PC3238"/>
    <s v="09E0069850GFC"/>
    <s v="M."/>
    <x v="0"/>
    <s v="NASSRALLAH"/>
    <s v="HICHAM"/>
    <d v="1976-04-30T00:00:00"/>
    <x v="2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Très satisfaisant"/>
    <x v="2"/>
  </r>
  <r>
    <n v="0"/>
    <n v="1"/>
    <s v="PC1215"/>
    <s v="09E0798997HFV"/>
    <s v="M."/>
    <x v="0"/>
    <s v="NIETO"/>
    <s v="FRANCOIS-DAVID"/>
    <d v="1982-03-03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3248"/>
    <s v="20E0446910WTO"/>
    <s v="M."/>
    <x v="0"/>
    <s v="NOEL"/>
    <s v="DAVID"/>
    <d v="1980-10-08T00:00:00"/>
    <x v="1"/>
    <s v="F00489"/>
    <s v="MEN-PROF CERT EDUC NATI"/>
    <s v="F01147"/>
    <s v="PROF CERT CLAS NORM"/>
    <x v="0"/>
    <s v="1000E"/>
    <s v="HIST GEO"/>
    <s v="-"/>
    <s v="-"/>
    <s v="2020_MC03_ACA09"/>
    <s v="03_Enseignants 2nd degré public (hors agrégés) - CPE - Documentalistes"/>
    <s v="Très satisfaisant"/>
    <x v="2"/>
  </r>
  <r>
    <n v="0"/>
    <n v="1"/>
    <s v="PC3249"/>
    <s v="09E0695282AMU"/>
    <s v="M."/>
    <x v="0"/>
    <s v="NORTIER"/>
    <s v="DAMIEN"/>
    <d v="1979-03-18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1"/>
    <s v="09E0700157TRW"/>
    <s v="M."/>
    <x v="0"/>
    <s v="NOWAK"/>
    <s v="CEDRIC"/>
    <d v="1982-06-19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30"/>
    <s v="09E0487090SSY"/>
    <s v="M."/>
    <x v="0"/>
    <s v="OBREMBSKI"/>
    <s v="YANNICK"/>
    <d v="1981-11-30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3247"/>
    <s v="09E0381111XBL"/>
    <s v="M."/>
    <x v="0"/>
    <s v="OLIVIER"/>
    <s v="ERIC"/>
    <d v="1979-09-13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38"/>
    <s v="20E0549289AEP"/>
    <s v="M."/>
    <x v="0"/>
    <s v="PACCOU"/>
    <s v="DAVID"/>
    <d v="1981-11-20T00:00:00"/>
    <x v="1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Très satisfaisant"/>
    <x v="2"/>
  </r>
  <r>
    <n v="0"/>
    <n v="1"/>
    <s v="PC1209"/>
    <s v="09E0695157CFP"/>
    <s v="M."/>
    <x v="0"/>
    <s v="PAHAUT"/>
    <s v="JOSSELIN"/>
    <d v="1982-05-20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38"/>
    <s v="09E0591079JVX"/>
    <s v="M."/>
    <x v="0"/>
    <s v="PARMENTIER"/>
    <s v="GREGORY"/>
    <d v="1980-09-30T00:00:00"/>
    <x v="2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Très satisfaisant"/>
    <x v="2"/>
  </r>
  <r>
    <n v="0"/>
    <n v="1"/>
    <s v="PC3238"/>
    <s v="21E0443427JNS"/>
    <s v="M."/>
    <x v="0"/>
    <s v="PASCUAL"/>
    <s v="VINCENT"/>
    <d v="1981-11-09T00:00:00"/>
    <x v="1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Très satisfaisant"/>
    <x v="2"/>
  </r>
  <r>
    <n v="0"/>
    <n v="1"/>
    <s v="PC3248"/>
    <s v="09E1225899MHA"/>
    <s v="M."/>
    <x v="0"/>
    <s v="PETIT"/>
    <s v="REMI"/>
    <d v="1989-10-12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49"/>
    <s v="09E0486952IXA"/>
    <s v="M."/>
    <x v="0"/>
    <s v="PEYRAUD"/>
    <s v="LUC"/>
    <d v="1977-06-23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0"/>
    <s v="09E0695338UIO"/>
    <s v="M."/>
    <x v="0"/>
    <s v="PIERCHON"/>
    <s v="SAMUEL"/>
    <d v="1979-07-31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8"/>
    <s v="09E0591310SBB"/>
    <s v="M."/>
    <x v="0"/>
    <s v="PILLOT"/>
    <s v="MATHIEU"/>
    <d v="1981-07-07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10"/>
    <s v="09E1120064FWK"/>
    <s v="M."/>
    <x v="0"/>
    <s v="PLANCKEEL"/>
    <s v="GUILLAUME"/>
    <d v="1987-03-10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3"/>
    <s v="09E0381188SKD"/>
    <s v="M."/>
    <x v="0"/>
    <s v="POL"/>
    <s v="MATHIEU"/>
    <d v="1977-07-05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3"/>
    <s v="09E9966110BMW"/>
    <s v="M."/>
    <x v="0"/>
    <s v="PONCHANT"/>
    <s v="REYNALD"/>
    <d v="1978-02-20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6"/>
    <s v="04E1302913WLP"/>
    <s v="M."/>
    <x v="0"/>
    <s v="PRUDENTOS"/>
    <s v="DERRICK"/>
    <d v="1988-06-30T00:00:00"/>
    <x v="0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2222"/>
    <s v="09E0173389OWF"/>
    <s v="M."/>
    <x v="0"/>
    <s v="QUESTE"/>
    <s v="MAXIME"/>
    <d v="1978-05-02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6"/>
    <s v="13E0745367YDS"/>
    <s v="M."/>
    <x v="0"/>
    <s v="RADEUIL"/>
    <s v="JEROME NICOLAS"/>
    <d v="1982-03-10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1"/>
    <s v="09E9238358NXE"/>
    <s v="M."/>
    <x v="0"/>
    <s v="REBEI"/>
    <s v="MUSTAPHA"/>
    <d v="1965-12-08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3"/>
    <s v="09E1334408VRA"/>
    <s v="M."/>
    <x v="0"/>
    <s v="REFFRAY"/>
    <s v="FRANCOIS"/>
    <d v="1990-12-11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2"/>
    <s v="09E1333949GDX"/>
    <s v="M."/>
    <x v="0"/>
    <s v="RICHARD"/>
    <s v="GUILLAUME"/>
    <d v="1989-11-26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9"/>
    <s v="06E0427346YJZ"/>
    <s v="M."/>
    <x v="0"/>
    <s v="ROCH"/>
    <s v="JEAN-FRANCOIS"/>
    <d v="1983-02-02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5"/>
    <s v="09E0068119OOJ"/>
    <s v="M."/>
    <x v="0"/>
    <s v="ROTH"/>
    <s v="EMMANUEL"/>
    <d v="1970-03-03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4"/>
    <s v="09E0486840UOB"/>
    <s v="M."/>
    <x v="0"/>
    <s v="ROUXEL"/>
    <s v="EDOUARD"/>
    <d v="1981-02-06T00:00:00"/>
    <x v="1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3"/>
    <s v="09E0910051AHF"/>
    <s v="M."/>
    <x v="0"/>
    <s v="ROY"/>
    <s v="JEROME"/>
    <d v="1975-07-09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8"/>
    <s v="09E0381119UZU"/>
    <s v="M."/>
    <x v="0"/>
    <s v="SEMIC"/>
    <s v="JULIEN"/>
    <d v="1979-11-26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0"/>
    <s v="09E1119748YNP"/>
    <s v="M."/>
    <x v="0"/>
    <s v="SILVERT"/>
    <s v="THIERRY"/>
    <d v="1976-08-23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0"/>
    <s v="09E1334088FNA"/>
    <s v="M."/>
    <x v="0"/>
    <s v="SIX"/>
    <s v="GAETAN"/>
    <d v="1990-05-09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6"/>
    <s v="09E9962601FOE"/>
    <s v="M."/>
    <x v="0"/>
    <s v="SKOTAREK"/>
    <s v="WILLIAM"/>
    <d v="1973-06-23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4"/>
    <s v="09E0277975PIF"/>
    <s v="M."/>
    <x v="0"/>
    <s v="SMIDEREN"/>
    <s v="FRANCOIS"/>
    <d v="1978-10-23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07"/>
    <s v="09E0070097WXH"/>
    <s v="M."/>
    <x v="0"/>
    <s v="SMORDOWSKI"/>
    <s v="GUILLAUME"/>
    <d v="1979-03-16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2221"/>
    <s v="09E0382250XKY"/>
    <s v="M."/>
    <x v="0"/>
    <s v="SOWULA"/>
    <s v="ABEL"/>
    <d v="1982-04-14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31"/>
    <s v="09E0695414HAO"/>
    <s v="M."/>
    <x v="0"/>
    <s v="STELANDRE"/>
    <s v="GUILLAUME"/>
    <d v="1983-07-29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30"/>
    <s v="09E1120099NHO"/>
    <s v="M."/>
    <x v="0"/>
    <s v="SWIALKOWSKI"/>
    <s v="MICKAEL"/>
    <d v="1982-08-24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30"/>
    <s v="09E1334676QND"/>
    <s v="M."/>
    <x v="0"/>
    <s v="SY"/>
    <s v="JULIEN"/>
    <d v="1990-10-18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6"/>
    <s v="13E1361872QBR"/>
    <s v="M."/>
    <x v="0"/>
    <s v="THERY"/>
    <s v="GAUTIER CHARLES"/>
    <d v="1987-09-02T00:00:00"/>
    <x v="0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Très satisfaisant"/>
    <x v="2"/>
  </r>
  <r>
    <n v="0"/>
    <n v="1"/>
    <s v="PC3247"/>
    <s v="09E0486956ZJD"/>
    <s v="M."/>
    <x v="0"/>
    <s v="THIEBAULT"/>
    <s v="LOIC"/>
    <d v="1980-04-23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6"/>
    <s v="21E1366452LRF"/>
    <s v="M."/>
    <x v="0"/>
    <s v="THIRIAT"/>
    <s v="FLORENT"/>
    <d v="1989-05-14T00:00:00"/>
    <x v="0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Très satisfaisant"/>
    <x v="2"/>
  </r>
  <r>
    <n v="0"/>
    <n v="1"/>
    <s v="PC3248"/>
    <s v="12E1377819PYO"/>
    <s v="M."/>
    <x v="0"/>
    <s v="THOMAS"/>
    <s v="FLORIAN"/>
    <d v="1990-07-05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2"/>
    <s v="09E1649730ONI"/>
    <s v="M."/>
    <x v="0"/>
    <s v="THOMASSIN"/>
    <s v="ALEXIS"/>
    <d v="1973-09-24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0"/>
    <s v="09E9962522OAQ"/>
    <s v="M."/>
    <x v="0"/>
    <s v="THORPE"/>
    <s v="DAVID"/>
    <d v="1976-02-05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2"/>
    <s v="09E1334736CHU"/>
    <s v="M."/>
    <x v="0"/>
    <s v="TIKOUIRT"/>
    <s v="SOFIANE"/>
    <d v="1984-10-18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1"/>
    <s v="09E0277191HKN"/>
    <s v="M."/>
    <x v="0"/>
    <s v="TILLIEU"/>
    <s v="LIONEL BERNARD"/>
    <d v="1972-10-2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0"/>
    <s v="23E1359180CJV"/>
    <s v="M."/>
    <x v="0"/>
    <s v="TISSELIN"/>
    <s v="LOIC"/>
    <d v="1990-03-08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6"/>
    <s v="09E0381937SFC"/>
    <s v="M."/>
    <x v="0"/>
    <s v="TITZ"/>
    <s v="PIERRE"/>
    <d v="1973-02-03T00:00:00"/>
    <x v="2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3247"/>
    <s v="01E0045712TED"/>
    <s v="M."/>
    <x v="0"/>
    <s v="TOUSSAINT"/>
    <s v="ALEXIS"/>
    <d v="1978-02-16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7"/>
    <s v="27E0606461FHC"/>
    <s v="M."/>
    <x v="0"/>
    <s v="VALE FRAGA"/>
    <s v="DAVID"/>
    <d v="1980-09-23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9"/>
    <s v="09E1333940OXV"/>
    <s v="M."/>
    <x v="0"/>
    <s v="VALENTI-MORANDO"/>
    <s v="ENZO CLAUDE ALE"/>
    <d v="1990-09-04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8"/>
    <s v="09E0173901HHS"/>
    <s v="M."/>
    <x v="0"/>
    <s v="VAN CAUWENBERGE"/>
    <s v="REMI"/>
    <d v="1975-08-01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1"/>
    <s v="09E0591268MPG"/>
    <s v="M."/>
    <x v="0"/>
    <s v="VAN DE WAETER"/>
    <s v="DAVID"/>
    <d v="1980-08-21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6"/>
    <s v="09E0591005DPO"/>
    <s v="M."/>
    <x v="0"/>
    <s v="VANBUCKHAVE"/>
    <s v="JEROME"/>
    <d v="1977-12-31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8"/>
    <s v="09E0487327AUG"/>
    <s v="M."/>
    <x v="0"/>
    <s v="VANDENSTEEN"/>
    <s v="MICHAEL"/>
    <d v="1980-08-15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10"/>
    <s v="09E0381313RNA"/>
    <s v="M."/>
    <x v="0"/>
    <s v="VARRIN"/>
    <s v="JEAN-FRANCOIS"/>
    <d v="1980-12-26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9"/>
    <s v="09E1334185SAO"/>
    <s v="M."/>
    <x v="0"/>
    <s v="VASSEUR"/>
    <s v="FRANCOIS"/>
    <d v="1989-12-29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48"/>
    <s v="09E0591902AEI"/>
    <s v="M."/>
    <x v="0"/>
    <s v="VOLLEMAERE"/>
    <s v="YANN"/>
    <d v="1985-09-07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49"/>
    <s v="09E1334561KAS"/>
    <s v="M."/>
    <x v="0"/>
    <s v="WADOUX"/>
    <s v="ROMAIN"/>
    <d v="1991-11-05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2"/>
    <s v="09E0381317MLT"/>
    <s v="M."/>
    <x v="0"/>
    <s v="WALET"/>
    <s v="THOMAS"/>
    <d v="1979-02-03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0"/>
    <s v="09E0695351MSS"/>
    <s v="M."/>
    <x v="0"/>
    <s v="WARAS"/>
    <s v="NICOLAS"/>
    <d v="1982-11-11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6"/>
    <s v="09E1334503JXO"/>
    <s v="M."/>
    <x v="0"/>
    <s v="WARNIER"/>
    <s v="JULIEN"/>
    <d v="1991-08-04T00:00:00"/>
    <x v="0"/>
    <s v="F00489"/>
    <s v="MEN-PROF CERT EDUC NATI"/>
    <s v="F01147"/>
    <s v="PROF CERT CLAS NORM"/>
    <x v="0"/>
    <s v="1700E"/>
    <s v="EDUC MUSIC"/>
    <s v="-"/>
    <s v="-"/>
    <s v="2020_MC03_ACA09"/>
    <s v="03_Enseignants 2nd degré public (hors agrégés) - CPE - Documentalistes"/>
    <s v="Très satisfaisant"/>
    <x v="2"/>
  </r>
  <r>
    <n v="0"/>
    <n v="1"/>
    <s v="PC2231"/>
    <s v="09E0487100QCG"/>
    <s v="M."/>
    <x v="0"/>
    <s v="WATEL"/>
    <s v="ARNAUD"/>
    <d v="1980-05-27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5"/>
    <s v="09E0805099CDG"/>
    <s v="M."/>
    <x v="0"/>
    <s v="WILDENBERG"/>
    <s v="JEROEN"/>
    <d v="1961-09-01T00:00:00"/>
    <x v="0"/>
    <s v="F00489"/>
    <s v="MEN-PROF CERT EDUC NATI"/>
    <s v="F01147"/>
    <s v="PROF CERT CLAS NORM"/>
    <x v="0"/>
    <s v="0431E"/>
    <s v="NEERLANDAI"/>
    <s v="L0431"/>
    <s v="NEERLANDAI"/>
    <s v="2020_MC03_ACA09"/>
    <s v="03_Enseignants 2nd degré public (hors agrégés) - CPE - Documentalistes"/>
    <s v="Très satisfaisant"/>
    <x v="2"/>
  </r>
  <r>
    <n v="0"/>
    <n v="1"/>
    <s v="PC2229"/>
    <s v="20E0549449RUZ"/>
    <s v="M."/>
    <x v="0"/>
    <s v="WILLAUMEZ"/>
    <s v="AURELIEN"/>
    <d v="1982-08-31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3247"/>
    <s v="09E1334563HOQ"/>
    <s v="M."/>
    <x v="0"/>
    <s v="WILLEM"/>
    <s v="BRICE"/>
    <d v="1988-10-24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38"/>
    <s v="20E0035654SFT"/>
    <s v="M."/>
    <x v="0"/>
    <s v="WILLEMAIN"/>
    <s v="ANTHONY"/>
    <d v="1976-11-15T00:00:00"/>
    <x v="1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Très satisfaisant"/>
    <x v="2"/>
  </r>
  <r>
    <n v="0"/>
    <n v="1"/>
    <s v="PC2234"/>
    <s v="09E0173847XWP"/>
    <s v="M."/>
    <x v="0"/>
    <s v="WLODARCZYK"/>
    <s v="GREGORY"/>
    <d v="1974-05-17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2220"/>
    <s v="09E0799082PZU"/>
    <s v="M."/>
    <x v="0"/>
    <s v="WYART"/>
    <s v="BENOIT"/>
    <d v="1980-06-23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9"/>
    <s v="09E0592814FRS"/>
    <s v="M."/>
    <x v="0"/>
    <s v="YAMANI"/>
    <s v="ABDELLAH"/>
    <d v="1981-06-01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25"/>
    <s v="09E9758100TEY"/>
    <s v="M."/>
    <x v="0"/>
    <s v="ZAIDI"/>
    <s v="AHMED"/>
    <d v="1968-01-17T00:00:00"/>
    <x v="2"/>
    <s v="F00489"/>
    <s v="MEN-PROF CERT EDUC NATI"/>
    <s v="F01147"/>
    <s v="PROF CERT CLAS NORM"/>
    <x v="0"/>
    <s v="1414E"/>
    <s v="SII.ING.ME"/>
    <s v="L1414"/>
    <s v="SII.ING.ME"/>
    <s v="2020_MC03_ACA09"/>
    <s v="03_Enseignants 2nd degré public (hors agrégés) - CPE - Documentalistes"/>
    <s v="Très satisfaisant"/>
    <x v="2"/>
  </r>
  <r>
    <n v="0"/>
    <n v="1"/>
    <s v="PC3SUP"/>
    <s v="09E0591189LRC"/>
    <s v="M."/>
    <x v="0"/>
    <s v="AUFORT"/>
    <s v="GAUTHIER"/>
    <d v="1978-06-05T00:00:00"/>
    <x v="2"/>
    <s v="F00489"/>
    <s v="MEN-PROF CERT EDUC NATI"/>
    <s v="F01147"/>
    <s v="PROF CERT CLAS NORM"/>
    <x v="0"/>
    <s v="8010F"/>
    <s v="ECO.GE.FIN"/>
    <s v="-"/>
    <s v="-"/>
    <s v="2020_MC07_ACA09"/>
    <s v="07_Agents sous autorité recteur"/>
    <s v="Très satisfaisant"/>
    <x v="2"/>
  </r>
  <r>
    <n v="0"/>
    <n v="1"/>
    <s v="PC3SUP"/>
    <s v="09E0278584WJW"/>
    <s v="M."/>
    <x v="0"/>
    <s v="COUSIN"/>
    <s v="OLIVIER"/>
    <d v="1968-09-05T00:00:00"/>
    <x v="2"/>
    <s v="F00489"/>
    <s v="MEN-PROF CERT EDUC NATI"/>
    <s v="F01147"/>
    <s v="PROF CERT CLAS NORM"/>
    <x v="0"/>
    <s v="1500F"/>
    <s v="SC.PHY.CH"/>
    <s v="-"/>
    <s v="-"/>
    <s v="2020_MC07_ACA09"/>
    <s v="07_Agents sous autorité recteur"/>
    <s v="Très satisfaisant"/>
    <x v="2"/>
  </r>
  <r>
    <n v="0"/>
    <n v="1"/>
    <s v="PC3SUP"/>
    <s v="09E1334501FGU"/>
    <s v="M."/>
    <x v="0"/>
    <s v="DUCASSE"/>
    <s v="DAMIEN"/>
    <d v="1985-05-07T00:00:00"/>
    <x v="0"/>
    <s v="F00489"/>
    <s v="MEN-PROF CERT EDUC NATI"/>
    <s v="F01147"/>
    <s v="PROF CERT CLAS NORM"/>
    <x v="0"/>
    <s v="0600E"/>
    <s v="LSF"/>
    <s v="L0600"/>
    <s v="LANG.SIGNE"/>
    <s v="2020_MC07_ACA09"/>
    <s v="07_Agents sous autorité recteur"/>
    <s v="Très satisfaisant"/>
    <x v="2"/>
  </r>
  <r>
    <n v="0"/>
    <n v="1"/>
    <s v="PC3SUP"/>
    <s v="09E0381173PXQ"/>
    <s v="M."/>
    <x v="0"/>
    <s v="LEQUIEN"/>
    <s v="STEPHANE"/>
    <d v="1969-12-23T00:00:00"/>
    <x v="2"/>
    <s v="F00489"/>
    <s v="MEN-PROF CERT EDUC NATI"/>
    <s v="F01147"/>
    <s v="PROF CERT CLAS NORM"/>
    <x v="0"/>
    <s v="0422E"/>
    <s v="ANGLAIS"/>
    <s v="-"/>
    <s v="-"/>
    <s v="2020_MC07_ACA09"/>
    <s v="07_Agents sous autorité recteur"/>
    <s v="Très satisfaisant"/>
    <x v="2"/>
  </r>
  <r>
    <n v="0"/>
    <n v="1"/>
    <s v="PC3SUP"/>
    <s v="28E0624751CEG"/>
    <s v="M."/>
    <x v="0"/>
    <s v="MAURY"/>
    <s v="DESIRE"/>
    <d v="1971-07-02T00:00:00"/>
    <x v="1"/>
    <s v="F00489"/>
    <s v="MEN-PROF CERT EDUC NATI"/>
    <s v="F01147"/>
    <s v="PROF CERT CLAS NORM"/>
    <x v="0"/>
    <s v="0422E"/>
    <s v="ANGLAIS"/>
    <s v="-"/>
    <s v="-"/>
    <s v="2020_MC07_ACA09"/>
    <s v="07_Agents sous autorité recteur"/>
    <s v="Très satisfaisant"/>
    <x v="2"/>
  </r>
  <r>
    <n v="0"/>
    <n v="1"/>
    <s v="PC3SUP"/>
    <s v="09E0278611BFK"/>
    <s v="M."/>
    <x v="0"/>
    <s v="PEUVREL"/>
    <s v="VINCENT"/>
    <d v="1981-06-30T00:00:00"/>
    <x v="1"/>
    <s v="F00489"/>
    <s v="MEN-PROF CERT EDUC NATI"/>
    <s v="F01147"/>
    <s v="PROF CERT CLAS NORM"/>
    <x v="0"/>
    <s v="0422E"/>
    <s v="ANGLAIS"/>
    <s v="-"/>
    <s v="-"/>
    <s v="2020_MC07_ACA09"/>
    <s v="07_Agents sous autorité recteur"/>
    <s v="Très satisfaisant"/>
    <x v="2"/>
  </r>
  <r>
    <n v="0"/>
    <n v="1"/>
    <s v="PC1209"/>
    <s v="04E1303016GES"/>
    <s v="M."/>
    <x v="0"/>
    <s v="THOMAS"/>
    <s v="JULIEN"/>
    <d v="1980-02-05T00:00:00"/>
    <x v="0"/>
    <s v="F00489"/>
    <s v="MEN-PROF CERT EDUC NATI"/>
    <s v="F01147"/>
    <s v="PROF CERT CLAS NORM"/>
    <x v="0"/>
    <s v="0202E"/>
    <s v="LET MODERN"/>
    <s v="-"/>
    <s v="-"/>
    <s v="2020_MC07_ACA09"/>
    <s v="07_Agents sous autorité recteur"/>
    <s v="Très satisfaisant"/>
    <x v="2"/>
  </r>
  <r>
    <n v="0"/>
    <n v="1"/>
    <s v="PC2234"/>
    <s v="09E0805048PFT"/>
    <s v="Mme"/>
    <x v="1"/>
    <s v="DEMUYNCK"/>
    <s v="AURELIE"/>
    <d v="1985-05-01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A consolider"/>
    <x v="4"/>
  </r>
  <r>
    <n v="0"/>
    <n v="1"/>
    <s v="PC1216"/>
    <s v="09E1439215PMH"/>
    <s v="Mme"/>
    <x v="1"/>
    <s v="ADAMCZEWSKI"/>
    <s v="MATHILDE"/>
    <d v="1991-08-28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3240"/>
    <s v="09E0801854LCL"/>
    <s v="Mme"/>
    <x v="1"/>
    <s v="AIGOUY-DEPUYDT"/>
    <s v="ELSA"/>
    <d v="1985-09-01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Excellent"/>
    <x v="1"/>
  </r>
  <r>
    <n v="0"/>
    <n v="1"/>
    <s v="PC1217"/>
    <s v="09E0590960EVF"/>
    <s v="Mme"/>
    <x v="1"/>
    <s v="BAILLEUX"/>
    <s v="CELINE"/>
    <d v="1981-12-16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5"/>
    <s v="09E0695236SCU"/>
    <s v="Mme"/>
    <x v="1"/>
    <s v="BARA"/>
    <s v="CANDICE"/>
    <d v="1984-04-26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3249"/>
    <s v="09E0381079MRB"/>
    <s v="Mme"/>
    <x v="1"/>
    <s v="BARANT"/>
    <s v="DELPHINE"/>
    <d v="1980-08-23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09"/>
    <s v="09E0381244EFY"/>
    <s v="Mme"/>
    <x v="1"/>
    <s v="BAUDE"/>
    <s v="CAROLINE"/>
    <d v="1980-08-0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07"/>
    <s v="09E1334104EGY"/>
    <s v="Mme"/>
    <x v="1"/>
    <s v="BAUWENS"/>
    <s v="AUDREY MARIE IS"/>
    <d v="1989-07-01T00:00:00"/>
    <x v="0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Excellent"/>
    <x v="1"/>
  </r>
  <r>
    <n v="0"/>
    <n v="1"/>
    <s v="PC1218"/>
    <s v="06E0325383BZK"/>
    <s v="Mme"/>
    <x v="1"/>
    <s v="BECART"/>
    <s v="ISABELLE"/>
    <d v="1979-02-24T00:00:00"/>
    <x v="2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Excellent"/>
    <x v="1"/>
  </r>
  <r>
    <n v="0"/>
    <n v="1"/>
    <s v="PC1219"/>
    <s v="09E0798928IGC"/>
    <s v="Mme"/>
    <x v="1"/>
    <s v="BEN"/>
    <s v="LAETITIA"/>
    <d v="1983-01-27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9"/>
    <s v="12E0861061OHU"/>
    <s v="Mme"/>
    <x v="1"/>
    <s v="BERGHE"/>
    <s v="ALINE"/>
    <d v="1984-07-31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09"/>
    <s v="09E1649687REL"/>
    <s v="Mme"/>
    <x v="1"/>
    <s v="BIS"/>
    <s v="EMELINE"/>
    <d v="1985-01-10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3"/>
    <s v="09E0592330TOX"/>
    <s v="Mme"/>
    <x v="1"/>
    <s v="BOCHU"/>
    <s v="BETTY"/>
    <d v="1978-10-03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9"/>
    <s v="09E0695177HKL"/>
    <s v="Mme"/>
    <x v="1"/>
    <s v="BOCQUET"/>
    <s v="ADELINE"/>
    <d v="1984-09-18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8"/>
    <s v="09E0590966VID"/>
    <s v="Mme"/>
    <x v="1"/>
    <s v="BOGAERT"/>
    <s v="FLORENCE"/>
    <d v="1972-05-21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3"/>
    <s v="09E0590967EUD"/>
    <s v="Mme"/>
    <x v="1"/>
    <s v="BON"/>
    <s v="GWENAELLE"/>
    <d v="1978-01-26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9"/>
    <s v="09E0486877DKW"/>
    <s v="Mme"/>
    <x v="1"/>
    <s v="BORGNIET"/>
    <s v="BEATRIX"/>
    <d v="1981-06-07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8"/>
    <s v="09E0590970MUB"/>
    <s v="Mme"/>
    <x v="1"/>
    <s v="BOUIN"/>
    <s v="LUCIE"/>
    <d v="1981-10-05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07"/>
    <s v="09E0278477GXI"/>
    <s v="Mme"/>
    <x v="1"/>
    <s v="BOUQUET"/>
    <s v="AURELIE"/>
    <d v="1978-11-03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Excellent"/>
    <x v="1"/>
  </r>
  <r>
    <n v="0"/>
    <n v="1"/>
    <s v="PC1212"/>
    <s v="09E0798896JNK"/>
    <s v="Mme"/>
    <x v="1"/>
    <s v="BOURGUIGNON"/>
    <s v="CLEMENCE"/>
    <d v="1983-03-17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2"/>
    <s v="09E0066897MGR"/>
    <s v="Mme"/>
    <x v="1"/>
    <s v="BOUTRY"/>
    <s v="FRANCOISE"/>
    <d v="1974-02-12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7"/>
    <s v="09E1332242QRS"/>
    <s v="Mme"/>
    <x v="1"/>
    <s v="BRONSART"/>
    <s v="OCEANE"/>
    <d v="1989-09-11T00:00:00"/>
    <x v="0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Excellent"/>
    <x v="1"/>
  </r>
  <r>
    <n v="0"/>
    <n v="1"/>
    <s v="PC3248"/>
    <s v="25E0639475NUU"/>
    <s v="Mme"/>
    <x v="1"/>
    <s v="BRUN"/>
    <s v="CHARLOTTE"/>
    <d v="1976-12-09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23"/>
    <s v="09E0380776TGK"/>
    <s v="Mme"/>
    <x v="1"/>
    <s v="BRUTEL"/>
    <s v="LAURE"/>
    <d v="1981-11-08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2"/>
    <s v="09E0695129EDY"/>
    <s v="Mme"/>
    <x v="1"/>
    <s v="BUKOVAC"/>
    <s v="JULIE"/>
    <d v="1984-09-02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3"/>
    <s v="09E0381057VUH"/>
    <s v="Mme"/>
    <x v="1"/>
    <s v="BUTEZ"/>
    <s v="AUDREY"/>
    <d v="1981-04-11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2226"/>
    <s v="09E1334708TJU"/>
    <s v="Mme"/>
    <x v="1"/>
    <s v="BYL"/>
    <s v="CAMILLE"/>
    <d v="1990-04-18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9"/>
    <s v="09E1225601IDO"/>
    <s v="Mme"/>
    <x v="1"/>
    <s v="CALOONE"/>
    <s v="LAETITIA"/>
    <d v="1986-08-08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3248"/>
    <s v="11E1379157XMI"/>
    <s v="Mme"/>
    <x v="1"/>
    <s v="CALVET"/>
    <s v="MARJORIE"/>
    <d v="1990-03-22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09"/>
    <s v="09E0487128DYY"/>
    <s v="Mme"/>
    <x v="1"/>
    <s v="CAMBON"/>
    <s v="MARIE-HELENE"/>
    <d v="1977-10-25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6"/>
    <s v="21E0647909LJM"/>
    <s v="Mme"/>
    <x v="1"/>
    <s v="CAMPIN"/>
    <s v="CAROLINE"/>
    <d v="1981-07-26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2230"/>
    <s v="09E0591341AAT"/>
    <s v="Mme"/>
    <x v="1"/>
    <s v="CANDELLIER LEFEVRE"/>
    <s v="HELENE"/>
    <d v="1980-12-31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1210"/>
    <s v="09E0381316PWY"/>
    <s v="Mme"/>
    <x v="1"/>
    <s v="CAOUEN"/>
    <s v="GERALDINE"/>
    <d v="1978-05-2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07"/>
    <s v="09E0488763PRK"/>
    <s v="Mme"/>
    <x v="1"/>
    <s v="CARELS"/>
    <s v="CLAIRE"/>
    <d v="1980-11-01T00:00:00"/>
    <x v="1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Excellent"/>
    <x v="1"/>
  </r>
  <r>
    <n v="0"/>
    <n v="1"/>
    <s v="PC2228"/>
    <s v="09E0799109AUR"/>
    <s v="Mme"/>
    <x v="1"/>
    <s v="CARNIER"/>
    <s v="ALEXIA"/>
    <d v="1986-02-27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1209"/>
    <s v="09E1439428VOD"/>
    <s v="Mme"/>
    <x v="1"/>
    <s v="CAUET"/>
    <s v="FANNY"/>
    <d v="1992-06-23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34"/>
    <s v="59G0325461SWS"/>
    <s v="Mme"/>
    <x v="1"/>
    <s v="CHARASCH-TRUC"/>
    <s v="STEPHANIE MIREN"/>
    <d v="1971-11-27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3247"/>
    <s v="25E1391440YQM"/>
    <s v="Mme"/>
    <x v="1"/>
    <s v="CHARON"/>
    <s v="MARGOT"/>
    <d v="1988-06-27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13"/>
    <s v="04E0462234BCQ"/>
    <s v="Mme"/>
    <x v="1"/>
    <s v="CHARTIER"/>
    <s v="CLEMENTINE"/>
    <d v="1981-01-11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2234"/>
    <s v="09E1010661LIT"/>
    <s v="Mme"/>
    <x v="1"/>
    <s v="CHAUMETTE"/>
    <s v="MADELEINE"/>
    <d v="1984-10-12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2231"/>
    <s v="18E0346360LOU"/>
    <s v="Mme"/>
    <x v="1"/>
    <s v="CHEVALIER"/>
    <s v="SARAH"/>
    <d v="1979-02-16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2221"/>
    <s v="09E0380781CZI"/>
    <s v="Mme"/>
    <x v="1"/>
    <s v="CHIEUX"/>
    <s v="LUCIE"/>
    <d v="1981-04-10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23"/>
    <s v="09E0799046LRG"/>
    <s v="Mme"/>
    <x v="1"/>
    <s v="CHOCHOY"/>
    <s v="MARINE"/>
    <d v="1984-12-26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22"/>
    <s v="09E0275652RFY"/>
    <s v="Mme"/>
    <x v="1"/>
    <s v="CLAUSS"/>
    <s v="FABIENNE"/>
    <d v="1974-11-20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0"/>
    <s v="09E1122708ZNK"/>
    <s v="Mme"/>
    <x v="1"/>
    <s v="CLEMENT"/>
    <s v="CHARLOTTE"/>
    <d v="1988-07-08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06"/>
    <s v="09E1334510EQZ"/>
    <s v="Mme"/>
    <x v="1"/>
    <s v="COGNIAUX"/>
    <s v="ELODIE"/>
    <d v="1990-03-22T00:00:00"/>
    <x v="0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Excellent"/>
    <x v="1"/>
  </r>
  <r>
    <n v="0"/>
    <n v="1"/>
    <s v="PC2230"/>
    <s v="09E0174774XOQ"/>
    <s v="Mme"/>
    <x v="1"/>
    <s v="COLLIE"/>
    <s v="VIRGINIE"/>
    <d v="1980-04-20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3247"/>
    <s v="14E1386649TLE"/>
    <s v="Mme"/>
    <x v="1"/>
    <s v="COSTARD"/>
    <s v="CAROLE"/>
    <d v="1990-07-17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21"/>
    <s v="09E0380798NBV"/>
    <s v="Mme"/>
    <x v="1"/>
    <s v="COULON DRZEWIECKI"/>
    <s v="CECILIE"/>
    <d v="1979-08-03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28"/>
    <s v="09E0695368XOJ"/>
    <s v="Mme"/>
    <x v="1"/>
    <s v="COUVREUR"/>
    <s v="MAGGY"/>
    <d v="1983-06-14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1213"/>
    <s v="09E1226180XMJ"/>
    <s v="Mme"/>
    <x v="1"/>
    <s v="CREPEL"/>
    <s v="MARINE"/>
    <d v="1987-10-08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2230"/>
    <s v="09E0487072HKB"/>
    <s v="Mme"/>
    <x v="1"/>
    <s v="D'HEM"/>
    <s v="NATHALIE"/>
    <d v="1979-11-22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1210"/>
    <s v="09E9966171ZSU"/>
    <s v="Mme"/>
    <x v="1"/>
    <s v="DASSA"/>
    <s v="HAMIDA"/>
    <d v="1976-06-11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3247"/>
    <s v="09E0381120MIR"/>
    <s v="Mme"/>
    <x v="1"/>
    <s v="DE JAEGHER"/>
    <s v="FABIOLA"/>
    <d v="1978-09-22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31"/>
    <s v="09E0380718LRV"/>
    <s v="Mme"/>
    <x v="1"/>
    <s v="DECOBERT"/>
    <s v="SANDRINE"/>
    <d v="1979-10-14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1218"/>
    <s v="09E0175163WLU"/>
    <s v="Mme"/>
    <x v="1"/>
    <s v="DECUYPER"/>
    <s v="INGRID"/>
    <d v="1978-05-17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2223"/>
    <s v="09E1334701GDZ"/>
    <s v="Mme"/>
    <x v="1"/>
    <s v="DEFFONTAINES"/>
    <s v="ANNE-CATHERINE"/>
    <d v="1990-04-09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7"/>
    <s v="09E0276861UQW"/>
    <s v="Mme"/>
    <x v="1"/>
    <s v="DEFFRASNES"/>
    <s v="VIRGINIE"/>
    <d v="1978-10-08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3235"/>
    <s v="09E9860647UQD"/>
    <s v="Mme"/>
    <x v="1"/>
    <s v="DELAHAYE"/>
    <s v="BENEDICTE"/>
    <d v="1973-05-22T00:00:00"/>
    <x v="2"/>
    <s v="F00489"/>
    <s v="MEN-PROF CERT EDUC NATI"/>
    <s v="F01147"/>
    <s v="PROF CERT CLAS NORM"/>
    <x v="0"/>
    <s v="7300E"/>
    <s v="SC.TEC.M.S"/>
    <s v="L7300"/>
    <s v="SC.&amp;.TEC M"/>
    <s v="2020_MC03_ACA09"/>
    <s v="03_Enseignants 2nd degré public (hors agrégés) - CPE - Documentalistes"/>
    <s v="Excellent"/>
    <x v="1"/>
  </r>
  <r>
    <n v="0"/>
    <n v="1"/>
    <s v="PC1211"/>
    <s v="09E1124951HNA"/>
    <s v="Mme"/>
    <x v="1"/>
    <s v="DELAIRE"/>
    <s v="CAROLINE"/>
    <d v="1986-07-10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3247"/>
    <s v="09E1439261XCR"/>
    <s v="Mme"/>
    <x v="1"/>
    <s v="DELEPOUVE"/>
    <s v="MARGAUX"/>
    <d v="1987-12-20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20"/>
    <s v="09E0275537NCI"/>
    <s v="Mme"/>
    <x v="1"/>
    <s v="DELHAYE"/>
    <s v="GRETA"/>
    <d v="1974-08-15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22"/>
    <s v="09E1647909RSQ"/>
    <s v="Mme"/>
    <x v="1"/>
    <s v="DELPIERRE"/>
    <s v="SOPHIE"/>
    <d v="1973-12-17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8"/>
    <s v="09E0798986ILG"/>
    <s v="Mme"/>
    <x v="1"/>
    <s v="DEMOUGIN"/>
    <s v="MELANIE"/>
    <d v="1983-02-12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1"/>
    <s v="09E0590952GXU"/>
    <s v="Mme"/>
    <x v="1"/>
    <s v="DERACHE"/>
    <s v="ANGELIQUE"/>
    <d v="1980-12-21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9"/>
    <s v="09E0695372HGZ"/>
    <s v="Mme"/>
    <x v="1"/>
    <s v="DERAM"/>
    <s v="SANDRINE"/>
    <d v="1983-09-21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1210"/>
    <s v="09E0172930NEI"/>
    <s v="Mme"/>
    <x v="1"/>
    <s v="DESBROSSE"/>
    <s v="MARIE"/>
    <d v="1977-08-18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07"/>
    <s v="09E0381236LIS"/>
    <s v="Mme"/>
    <x v="1"/>
    <s v="DESJARDIN"/>
    <s v="ANNE-LAURE"/>
    <d v="1980-12-13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Excellent"/>
    <x v="1"/>
  </r>
  <r>
    <n v="0"/>
    <n v="1"/>
    <s v="PC1210"/>
    <s v="09E1334597RDV"/>
    <s v="Mme"/>
    <x v="1"/>
    <s v="DESMET"/>
    <s v="AGATHE"/>
    <d v="1992-12-20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9"/>
    <s v="09E1119311CZR"/>
    <s v="Mme"/>
    <x v="1"/>
    <s v="DESMONT"/>
    <s v="MATHILDE"/>
    <d v="1989-05-29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07"/>
    <s v="09E0487273QPK"/>
    <s v="Mme"/>
    <x v="1"/>
    <s v="DESOBLIN"/>
    <s v="OCTAVIE"/>
    <d v="1980-12-12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Excellent"/>
    <x v="1"/>
  </r>
  <r>
    <n v="0"/>
    <n v="1"/>
    <s v="PC1212"/>
    <s v="09E0487137QUT"/>
    <s v="Mme"/>
    <x v="1"/>
    <s v="DHORNE"/>
    <s v="ANNE-SOPHIE"/>
    <d v="1981-04-23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0"/>
    <s v="09E0381262GGG"/>
    <s v="Mme"/>
    <x v="1"/>
    <s v="DIAGNE"/>
    <s v="VALERIE"/>
    <d v="1980-01-08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34"/>
    <s v="09E0172736LRR"/>
    <s v="Mme"/>
    <x v="1"/>
    <s v="DIDELOT"/>
    <s v="MARIE"/>
    <d v="1979-02-04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3248"/>
    <s v="09E1332086NVP"/>
    <s v="Mme"/>
    <x v="1"/>
    <s v="DILLY"/>
    <s v="JULIE"/>
    <d v="1990-05-01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34"/>
    <s v="09E0486827RJG"/>
    <s v="Mme"/>
    <x v="1"/>
    <s v="DOOGHE"/>
    <s v="EMILIE"/>
    <d v="1978-08-12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1219"/>
    <s v="09E0695193WLH"/>
    <s v="Mme"/>
    <x v="1"/>
    <s v="DOUCHAIN"/>
    <s v="CAMILLE"/>
    <d v="1984-05-08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07"/>
    <s v="25E0316936DKK"/>
    <s v="Mme"/>
    <x v="1"/>
    <s v="DOURNEL LEROY"/>
    <s v="AMELIE"/>
    <d v="1979-04-13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Excellent"/>
    <x v="1"/>
  </r>
  <r>
    <n v="0"/>
    <n v="1"/>
    <s v="PC1209"/>
    <s v="09E1119967BUZ"/>
    <s v="Mme"/>
    <x v="1"/>
    <s v="DRICI"/>
    <s v="FARAH"/>
    <d v="1987-04-1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3235"/>
    <s v="09E0695103ODT"/>
    <s v="Mme"/>
    <x v="1"/>
    <s v="DUBELLOY"/>
    <s v="ANNE"/>
    <d v="1981-11-24T00:00:00"/>
    <x v="1"/>
    <s v="F00489"/>
    <s v="MEN-PROF CERT EDUC NATI"/>
    <s v="F01147"/>
    <s v="PROF CERT CLAS NORM"/>
    <x v="0"/>
    <s v="0100E"/>
    <s v="PHILOSOPHI"/>
    <s v="L0100"/>
    <s v="PHILOSOPHI"/>
    <s v="2020_MC03_ACA09"/>
    <s v="03_Enseignants 2nd degré public (hors agrégés) - CPE - Documentalistes"/>
    <s v="Excellent"/>
    <x v="1"/>
  </r>
  <r>
    <n v="0"/>
    <n v="1"/>
    <s v="PC1211"/>
    <s v="09E1334598HDY"/>
    <s v="Mme"/>
    <x v="1"/>
    <s v="DUBUS"/>
    <s v="CAMILLE"/>
    <d v="1991-04-11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6"/>
    <s v="09E0695302MXS"/>
    <s v="Mme"/>
    <x v="1"/>
    <s v="DUDOYER"/>
    <s v="HELENE"/>
    <d v="1982-08-26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9"/>
    <s v="09E1334346VMR"/>
    <s v="Mme"/>
    <x v="1"/>
    <s v="DUFOSSE"/>
    <s v="ALIX"/>
    <d v="1988-09-26T00:00:00"/>
    <x v="0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Excellent"/>
    <x v="1"/>
  </r>
  <r>
    <n v="0"/>
    <n v="1"/>
    <s v="PC1209"/>
    <s v="09E1226232DPX"/>
    <s v="Mme"/>
    <x v="1"/>
    <s v="DUFOUR"/>
    <s v="GERALDINE"/>
    <d v="1989-05-2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0"/>
    <s v="09E1229728FQQ"/>
    <s v="Mme"/>
    <x v="1"/>
    <s v="DUHAMEL"/>
    <s v="BENEDICTE"/>
    <d v="1989-06-22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9"/>
    <s v="09E0798948ZRV"/>
    <s v="Mme"/>
    <x v="1"/>
    <s v="DUMONT"/>
    <s v="PAULINE"/>
    <d v="1984-10-31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2231"/>
    <s v="09E0277552KNX"/>
    <s v="Mme"/>
    <x v="1"/>
    <s v="DUPAS"/>
    <s v="ANGELIQUE"/>
    <d v="1978-11-16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3248"/>
    <s v="19E0540483MHR"/>
    <s v="Mme"/>
    <x v="1"/>
    <s v="DUPONT"/>
    <s v="CINDY"/>
    <d v="1982-08-15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31"/>
    <s v="12E0450900PIE"/>
    <s v="Mme"/>
    <x v="1"/>
    <s v="DUPUIS-MAGRY"/>
    <s v="CELINE"/>
    <d v="1982-02-26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2220"/>
    <s v="09E1226245KGC"/>
    <s v="Mme"/>
    <x v="1"/>
    <s v="DUVAUX"/>
    <s v="ISABELLE"/>
    <d v="1988-09-23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31"/>
    <s v="09E0695805TUW"/>
    <s v="Mme"/>
    <x v="1"/>
    <s v="EGO"/>
    <s v="STEPHANIE"/>
    <d v="1981-04-14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2222"/>
    <s v="62G0617034IWN"/>
    <s v="Mme"/>
    <x v="1"/>
    <s v="ELISABETH"/>
    <s v="CLAIRE"/>
    <d v="1983-06-20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0"/>
    <s v="09E1124038KCA"/>
    <s v="Mme"/>
    <x v="1"/>
    <s v="ELOY-DEFAUW"/>
    <s v="JULIE"/>
    <d v="1983-06-21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1"/>
    <s v="09E0277176CPA"/>
    <s v="Mme"/>
    <x v="1"/>
    <s v="FAUCON MAY"/>
    <s v="EMMANUELLE"/>
    <d v="1979-09-04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3247"/>
    <s v="20E0240942ZIK"/>
    <s v="Mme"/>
    <x v="1"/>
    <s v="FELIX"/>
    <s v="GANAELLE"/>
    <d v="1978-07-26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10"/>
    <s v="09E0175069SWS"/>
    <s v="Mme"/>
    <x v="1"/>
    <s v="FINET"/>
    <s v="MAGALI"/>
    <d v="1978-01-20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3247"/>
    <s v="09E0486958DOE"/>
    <s v="Mme"/>
    <x v="1"/>
    <s v="FIOEN"/>
    <s v="CAMILLE"/>
    <d v="1981-02-04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19"/>
    <s v="09E0381072YJF"/>
    <s v="Mme"/>
    <x v="1"/>
    <s v="FRANCOIS"/>
    <s v="SOPHIE"/>
    <d v="1981-02-11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3249"/>
    <s v="12E0758204XGN"/>
    <s v="Mme"/>
    <x v="1"/>
    <s v="FRELAUT"/>
    <s v="VERONIQUE"/>
    <d v="1981-05-08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3240"/>
    <s v="09E0909977UWB"/>
    <s v="Mme"/>
    <x v="1"/>
    <s v="FREMAUX"/>
    <s v="SYLVIE"/>
    <d v="1969-09-11T00:00:00"/>
    <x v="0"/>
    <s v="F00489"/>
    <s v="MEN-PROF CERT EDUC NATI"/>
    <s v="F01147"/>
    <s v="PROF CERT CLAS NORM"/>
    <x v="0"/>
    <s v="6502E"/>
    <s v="ARTAPP.DES"/>
    <s v="L6500"/>
    <s v="ARTS APPLI"/>
    <s v="2020_MC03_ACA09"/>
    <s v="03_Enseignants 2nd degré public (hors agrégés) - CPE - Documentalistes"/>
    <s v="Excellent"/>
    <x v="1"/>
  </r>
  <r>
    <n v="0"/>
    <n v="1"/>
    <s v="PC2226"/>
    <s v="14G0407010HNL"/>
    <s v="Mme"/>
    <x v="1"/>
    <s v="FROMENTIN"/>
    <s v="LAURENE"/>
    <d v="1982-11-04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34"/>
    <s v="09E0486823BPQ"/>
    <s v="Mme"/>
    <x v="1"/>
    <s v="GARBE"/>
    <s v="ANGELE"/>
    <d v="1983-01-24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1210"/>
    <s v="13E0541692BGL"/>
    <s v="Mme"/>
    <x v="1"/>
    <s v="GARVES"/>
    <s v="FANNY"/>
    <d v="1979-10-13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3248"/>
    <s v="09E1120057RZK"/>
    <s v="Mme"/>
    <x v="1"/>
    <s v="GAUTHIER"/>
    <s v="CHARLOTTE"/>
    <d v="1988-10-06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07"/>
    <s v="09E0381232OCX"/>
    <s v="Mme"/>
    <x v="1"/>
    <s v="GENART"/>
    <s v="VANESSA"/>
    <d v="1980-03-04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Excellent"/>
    <x v="1"/>
  </r>
  <r>
    <n v="0"/>
    <n v="1"/>
    <s v="PC1211"/>
    <s v="20E0446854TCS"/>
    <s v="Mme"/>
    <x v="1"/>
    <s v="GENEL"/>
    <s v="STEPHANIE"/>
    <d v="1977-10-10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3248"/>
    <s v="09E1439268BYG"/>
    <s v="Mme"/>
    <x v="1"/>
    <s v="GERONIMI"/>
    <s v="ELSA"/>
    <d v="1990-09-22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18"/>
    <s v="09E0798996WCM"/>
    <s v="Mme"/>
    <x v="1"/>
    <s v="GILLOT"/>
    <s v="JULIA"/>
    <d v="1986-01-31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1216"/>
    <s v="09E0590990HPR"/>
    <s v="Mme"/>
    <x v="1"/>
    <s v="GLINATSIS"/>
    <s v="AUDREY"/>
    <d v="1982-08-08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6"/>
    <s v="19E0642183YYK"/>
    <s v="Mme"/>
    <x v="1"/>
    <s v="GORLIER"/>
    <s v="JULIE"/>
    <d v="1983-08-22T00:00:00"/>
    <x v="1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Excellent"/>
    <x v="1"/>
  </r>
  <r>
    <n v="0"/>
    <n v="1"/>
    <s v="PC2234"/>
    <s v="09E0380629OYW"/>
    <s v="Mme"/>
    <x v="1"/>
    <s v="GOSSE"/>
    <s v="AURORE"/>
    <d v="1975-07-04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2226"/>
    <s v="04E0565796MEI"/>
    <s v="Mme"/>
    <x v="1"/>
    <s v="GOUGELET"/>
    <s v="ISABELLE"/>
    <d v="1980-07-19T00:00:00"/>
    <x v="1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Excellent"/>
    <x v="1"/>
  </r>
  <r>
    <n v="0"/>
    <n v="1"/>
    <s v="PC1210"/>
    <s v="09E1120106NVW"/>
    <s v="Mme"/>
    <x v="1"/>
    <s v="GOUILLARD"/>
    <s v="JULIE"/>
    <d v="1988-05-16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0"/>
    <s v="09E0277123WJO"/>
    <s v="Mme"/>
    <x v="1"/>
    <s v="GOURLAY"/>
    <s v="DEBORAH"/>
    <d v="1977-05-22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0"/>
    <s v="09E0695145HOY"/>
    <s v="Mme"/>
    <x v="1"/>
    <s v="GRAVELIN-LIBBRECHT"/>
    <s v="LUCIE"/>
    <d v="1983-06-15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2"/>
    <s v="09E0277422HNM"/>
    <s v="Mme"/>
    <x v="1"/>
    <s v="GRIMONPREZ"/>
    <s v="CHRISTELLE"/>
    <d v="1979-03-23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09"/>
    <s v="09E1334604OYV"/>
    <s v="Mme"/>
    <x v="1"/>
    <s v="GROMADA"/>
    <s v="GWENAELLE"/>
    <d v="1990-10-2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3248"/>
    <s v="09E0799036LGU"/>
    <s v="Mme"/>
    <x v="1"/>
    <s v="GUEBLI"/>
    <s v="HABIBA"/>
    <d v="1982-08-07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2226"/>
    <s v="17E0352330QHG"/>
    <s v="Mme"/>
    <x v="1"/>
    <s v="GUENET-FOURNIER"/>
    <s v="VANESSA"/>
    <d v="1979-12-16T00:00:00"/>
    <x v="2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Excellent"/>
    <x v="1"/>
  </r>
  <r>
    <n v="0"/>
    <n v="1"/>
    <s v="PC1216"/>
    <s v="09E1439179YWQ"/>
    <s v="Mme"/>
    <x v="1"/>
    <s v="GWOZDZ"/>
    <s v="MARINE"/>
    <d v="1990-06-20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2222"/>
    <s v="09E0487210WJW"/>
    <s v="Mme"/>
    <x v="1"/>
    <s v="HAMMOUCHI"/>
    <s v="ELODIE"/>
    <d v="1981-12-02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34"/>
    <s v="09E0486825QAI"/>
    <s v="Mme"/>
    <x v="1"/>
    <s v="HARS"/>
    <s v="STEPHANIE"/>
    <d v="1973-04-10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3240"/>
    <s v="09E0382259CKW"/>
    <s v="Mme"/>
    <x v="1"/>
    <s v="HAUT"/>
    <s v="EMILIE"/>
    <d v="1981-09-12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Excellent"/>
    <x v="1"/>
  </r>
  <r>
    <n v="0"/>
    <n v="1"/>
    <s v="PC1210"/>
    <s v="09E0172916KAM"/>
    <s v="Mme"/>
    <x v="1"/>
    <s v="HERAULT"/>
    <s v="LAETITIA"/>
    <d v="1975-08-1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7"/>
    <s v="09E0589270HWP"/>
    <s v="Mme"/>
    <x v="1"/>
    <s v="HERNAULT"/>
    <s v="EMILIE"/>
    <d v="1980-05-26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3249"/>
    <s v="09E0275389WNZ"/>
    <s v="Mme"/>
    <x v="1"/>
    <s v="HUBERT"/>
    <s v="KARINE"/>
    <d v="1977-05-27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19"/>
    <s v="09E0906640AGX"/>
    <s v="Mme"/>
    <x v="1"/>
    <s v="HUBNER"/>
    <s v="SABRINA"/>
    <d v="1986-03-16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2230"/>
    <s v="09E0695404WFY"/>
    <s v="Mme"/>
    <x v="1"/>
    <s v="IGOUTI"/>
    <s v="MALIKA"/>
    <d v="1981-07-21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1213"/>
    <s v="09E0590986PTC"/>
    <s v="Mme"/>
    <x v="1"/>
    <s v="JOYEUX"/>
    <s v="LUCIE"/>
    <d v="1980-09-26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0"/>
    <s v="09E0070391PHB"/>
    <s v="Mme"/>
    <x v="1"/>
    <s v="KERROUCHE"/>
    <s v="NADIA"/>
    <d v="1974-04-14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7"/>
    <s v="09E0906571MOA"/>
    <s v="Mme"/>
    <x v="1"/>
    <s v="KLAMAR"/>
    <s v="ANNA"/>
    <d v="1981-06-27T00:00:00"/>
    <x v="0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Excellent"/>
    <x v="1"/>
  </r>
  <r>
    <n v="0"/>
    <n v="1"/>
    <s v="PC1218"/>
    <s v="09E0695203IFI"/>
    <s v="Mme"/>
    <x v="1"/>
    <s v="KNOCKAERT"/>
    <s v="INGRID"/>
    <d v="1983-02-10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7"/>
    <s v="09E1124995HWV"/>
    <s v="Mme"/>
    <x v="1"/>
    <s v="KOWALSKA"/>
    <s v="JENNIFER"/>
    <d v="1990-06-25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3240"/>
    <s v="09E0383322FMV"/>
    <s v="Mme"/>
    <x v="1"/>
    <s v="KRYUS"/>
    <s v="PEGGY"/>
    <d v="1978-11-18T00:00:00"/>
    <x v="1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Excellent"/>
    <x v="1"/>
  </r>
  <r>
    <n v="0"/>
    <n v="1"/>
    <s v="PC2228"/>
    <s v="09E0695379NAY"/>
    <s v="Mme"/>
    <x v="1"/>
    <s v="LADEN"/>
    <s v="LYDIE"/>
    <d v="1983-04-21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1209"/>
    <s v="09E0487172CXM"/>
    <s v="Mme"/>
    <x v="1"/>
    <s v="LAHAYE"/>
    <s v="SOPHIE"/>
    <d v="1981-07-08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07"/>
    <s v="04E0565633WZL"/>
    <s v="Mme"/>
    <x v="1"/>
    <s v="LAMBOLEY"/>
    <s v="VIRGINIE"/>
    <d v="1983-07-28T00:00:00"/>
    <x v="1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Excellent"/>
    <x v="1"/>
  </r>
  <r>
    <n v="0"/>
    <n v="1"/>
    <s v="PC1206"/>
    <s v="09E0278726WRG"/>
    <s v="Mme"/>
    <x v="1"/>
    <s v="LE CAM"/>
    <s v="EMELINE"/>
    <d v="1979-05-17T00:00:00"/>
    <x v="2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Excellent"/>
    <x v="1"/>
  </r>
  <r>
    <n v="0"/>
    <n v="1"/>
    <s v="PC1209"/>
    <s v="09E0173966WGX"/>
    <s v="Mme"/>
    <x v="1"/>
    <s v="LECLERCQ"/>
    <s v="LAURENCE"/>
    <d v="1975-04-2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9"/>
    <s v="09E0277502EKX"/>
    <s v="Mme"/>
    <x v="1"/>
    <s v="LECLERCQ"/>
    <s v="JULIETTE"/>
    <d v="1979-12-11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2222"/>
    <s v="09E0275769OPR"/>
    <s v="Mme"/>
    <x v="1"/>
    <s v="LEFEBVRE"/>
    <s v="VALERIE"/>
    <d v="1978-04-27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34"/>
    <s v="09E0590842ZDW"/>
    <s v="Mme"/>
    <x v="1"/>
    <s v="LEGRAND"/>
    <s v="BERENGERE"/>
    <d v="1982-12-29T00:00:00"/>
    <x v="1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1212"/>
    <s v="09E9964758JFK"/>
    <s v="Mme"/>
    <x v="1"/>
    <s v="LEMAIRE"/>
    <s v="STEPHANIE"/>
    <d v="1976-08-04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0"/>
    <s v="09E1334050HIL"/>
    <s v="Mme"/>
    <x v="1"/>
    <s v="LEMIR"/>
    <s v="MARION"/>
    <d v="1990-05-16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26"/>
    <s v="09E0591068IVE"/>
    <s v="Mme"/>
    <x v="1"/>
    <s v="LENGRAND-RAMAZZINI"/>
    <s v="FLORENCE"/>
    <d v="1980-11-18T00:00:00"/>
    <x v="2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Excellent"/>
    <x v="1"/>
  </r>
  <r>
    <n v="0"/>
    <n v="1"/>
    <s v="PC1219"/>
    <s v="12E0553064VNW"/>
    <s v="Mme"/>
    <x v="1"/>
    <s v="LEOTY"/>
    <s v="AUDREY"/>
    <d v="1982-01-14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3247"/>
    <s v="09E1334547RLF"/>
    <s v="Mme"/>
    <x v="1"/>
    <s v="LEROUX"/>
    <s v="JUSTINE"/>
    <d v="1991-03-27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19"/>
    <s v="09E0695211DQR"/>
    <s v="Mme"/>
    <x v="1"/>
    <s v="LEROY"/>
    <s v="VIRGINIE MARIE"/>
    <d v="1981-08-09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2234"/>
    <s v="09E0695096MYY"/>
    <s v="Mme"/>
    <x v="1"/>
    <s v="LESAIN"/>
    <s v="AUDE"/>
    <d v="1979-10-19T00:00:00"/>
    <x v="1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1212"/>
    <s v="09E1334162JBC"/>
    <s v="Mme"/>
    <x v="1"/>
    <s v="LOOCK-BECART"/>
    <s v="SARAH"/>
    <d v="1990-01-21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3"/>
    <s v="14E0659937NKD"/>
    <s v="Mme"/>
    <x v="1"/>
    <s v="LOPEZ"/>
    <s v="ELISABETH"/>
    <d v="1981-10-13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2231"/>
    <s v="08E1301584RKI"/>
    <s v="Mme"/>
    <x v="1"/>
    <s v="LORIOT"/>
    <s v="COLINE"/>
    <d v="1989-08-20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3240"/>
    <s v="24E0179454JPS"/>
    <s v="Mme"/>
    <x v="1"/>
    <s v="LOUCHART"/>
    <s v="CECILE"/>
    <d v="1973-03-26T00:00:00"/>
    <x v="2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Excellent"/>
    <x v="1"/>
  </r>
  <r>
    <n v="0"/>
    <n v="1"/>
    <s v="PC1217"/>
    <s v="09E1334528HGR"/>
    <s v="Mme"/>
    <x v="1"/>
    <s v="MARCHAND"/>
    <s v="NATACHA"/>
    <d v="1989-03-30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2220"/>
    <s v="05E0737417BZZ"/>
    <s v="Mme"/>
    <x v="1"/>
    <s v="MASSIN"/>
    <s v="LUCIE"/>
    <d v="1982-03-25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5"/>
    <s v="09E1334097KJR"/>
    <s v="Mme"/>
    <x v="1"/>
    <s v="MATOUT"/>
    <s v="AURELIE"/>
    <d v="1987-10-23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09"/>
    <s v="09E0910185OCX"/>
    <s v="Mme"/>
    <x v="1"/>
    <s v="MAUFROY"/>
    <s v="SABRINA"/>
    <d v="1982-06-09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2"/>
    <s v="09E0277127EGK"/>
    <s v="Mme"/>
    <x v="1"/>
    <s v="MEATS"/>
    <s v="LAETITIA"/>
    <d v="1978-03-05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2"/>
    <s v="09E1334613YKF"/>
    <s v="Mme"/>
    <x v="1"/>
    <s v="MELON"/>
    <s v="AUDREY"/>
    <d v="1991-10-12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3240"/>
    <s v="09E1016834MRX"/>
    <s v="Mme"/>
    <x v="1"/>
    <s v="MELONI"/>
    <s v="CORALIE"/>
    <d v="1988-01-16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Excellent"/>
    <x v="1"/>
  </r>
  <r>
    <n v="0"/>
    <n v="1"/>
    <s v="PC2222"/>
    <s v="09E0380823EDQ"/>
    <s v="Mme"/>
    <x v="1"/>
    <s v="MIEYEVILLE"/>
    <s v="BERENICE"/>
    <d v="1979-12-05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2"/>
    <s v="09E0275437BBA"/>
    <s v="Mme"/>
    <x v="1"/>
    <s v="MIKOLAJCZAK"/>
    <s v="SHIRLEY"/>
    <d v="1978-12-2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09"/>
    <s v="09E9964740HAC"/>
    <s v="Mme"/>
    <x v="1"/>
    <s v="MONIEZ"/>
    <s v="SABINE"/>
    <d v="1972-05-12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0"/>
    <s v="09E0695156PRN"/>
    <s v="Mme"/>
    <x v="1"/>
    <s v="MOUQUET"/>
    <s v="AURELIE"/>
    <d v="1983-07-10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8"/>
    <s v="09E9964722END"/>
    <s v="Mme"/>
    <x v="1"/>
    <s v="MUCHA"/>
    <s v="CAROLE"/>
    <d v="1974-11-01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2222"/>
    <s v="09E0693793SFD"/>
    <s v="Mme"/>
    <x v="1"/>
    <s v="MYTKO"/>
    <s v="DOMINIQUE"/>
    <d v="1980-10-28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3244"/>
    <s v="09E0695474SRJ"/>
    <s v="Mme"/>
    <x v="1"/>
    <s v="NAWOJCZYK"/>
    <s v="LUDIVINE"/>
    <d v="1977-02-25T00:00:00"/>
    <x v="2"/>
    <s v="F00489"/>
    <s v="MEN-PROF CERT EDUC NATI"/>
    <s v="F01147"/>
    <s v="PROF CERT CLAS NORM"/>
    <x v="0"/>
    <s v="8010E"/>
    <s v="ECO.GE.COM"/>
    <s v="L8011"/>
    <s v="ECO.GE.COM"/>
    <s v="2020_MC03_ACA09"/>
    <s v="03_Enseignants 2nd degré public (hors agrégés) - CPE - Documentalistes"/>
    <s v="Excellent"/>
    <x v="1"/>
  </r>
  <r>
    <n v="0"/>
    <n v="1"/>
    <s v="PC2229"/>
    <s v="09E0695384UAY"/>
    <s v="Mme"/>
    <x v="1"/>
    <s v="NEDELCOUX"/>
    <s v="DIANA"/>
    <d v="1982-04-02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2226"/>
    <s v="09E0591070GYM"/>
    <s v="Mme"/>
    <x v="1"/>
    <s v="NONCKELYNCK"/>
    <s v="AURELIE"/>
    <d v="1981-12-20T00:00:00"/>
    <x v="2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Excellent"/>
    <x v="1"/>
  </r>
  <r>
    <n v="0"/>
    <n v="1"/>
    <s v="PC1217"/>
    <s v="17E0352637XVT"/>
    <s v="Mme"/>
    <x v="1"/>
    <s v="ORAN"/>
    <s v="GUENOLA"/>
    <d v="1977-11-19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8"/>
    <s v="09E1334386UKJ"/>
    <s v="Mme"/>
    <x v="1"/>
    <s v="OUICI"/>
    <s v="FATIHA"/>
    <d v="1990-06-09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2230"/>
    <s v="19E0234786GXT"/>
    <s v="Mme"/>
    <x v="1"/>
    <s v="PASCUZZO"/>
    <s v="ALEXANDRA"/>
    <d v="1979-10-16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3240"/>
    <s v="09E0805436VPZ"/>
    <s v="Mme"/>
    <x v="1"/>
    <s v="PECQUEUR"/>
    <s v="MATHILDE"/>
    <d v="1985-01-28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Excellent"/>
    <x v="1"/>
  </r>
  <r>
    <n v="0"/>
    <n v="1"/>
    <s v="PC3248"/>
    <s v="09E0591057OHF"/>
    <s v="Mme"/>
    <x v="1"/>
    <s v="PILLOT"/>
    <s v="ESTELLE"/>
    <d v="1981-07-18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3247"/>
    <s v="08E1303429MPG"/>
    <s v="Mme"/>
    <x v="1"/>
    <s v="POTET"/>
    <s v="LESLIE"/>
    <d v="1989-06-26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18"/>
    <s v="09E0591001OAT"/>
    <s v="Mme"/>
    <x v="1"/>
    <s v="POTIER"/>
    <s v="VIRGINIE"/>
    <d v="1983-01-14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3"/>
    <s v="09E1333984LHM"/>
    <s v="Mme"/>
    <x v="1"/>
    <s v="PREUD'HOMME"/>
    <s v="MARIE"/>
    <d v="1989-10-05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1217"/>
    <s v="09E0173100TFB"/>
    <s v="Mme"/>
    <x v="1"/>
    <s v="PROUVOYEUR"/>
    <s v="FANNY"/>
    <d v="1977-07-13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09"/>
    <s v="09E0381305IZH"/>
    <s v="Mme"/>
    <x v="1"/>
    <s v="QUENNESSON"/>
    <s v="MARIE MAYBELINE"/>
    <d v="1973-07-06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0"/>
    <s v="09E1334176DTP"/>
    <s v="Mme"/>
    <x v="1"/>
    <s v="QUETSTROEY"/>
    <s v="FLAVIE"/>
    <d v="1990-05-03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8"/>
    <s v="09E0487302DYV"/>
    <s v="Mme"/>
    <x v="1"/>
    <s v="QUEVA"/>
    <s v="HORTENSE"/>
    <d v="1981-08-25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3235"/>
    <s v="09E0591186KOG"/>
    <s v="Mme"/>
    <x v="1"/>
    <s v="RAHNI"/>
    <s v="YAMINA"/>
    <d v="1971-08-23T00:00:00"/>
    <x v="2"/>
    <s v="F00489"/>
    <s v="MEN-PROF CERT EDUC NATI"/>
    <s v="F01147"/>
    <s v="PROF CERT CLAS NORM"/>
    <x v="0"/>
    <s v="7300E"/>
    <s v="SC.TEC.M.S"/>
    <s v="L7300"/>
    <s v="SC.&amp;.TEC M"/>
    <s v="2020_MC03_ACA09"/>
    <s v="03_Enseignants 2nd degré public (hors agrégés) - CPE - Documentalistes"/>
    <s v="Excellent"/>
    <x v="1"/>
  </r>
  <r>
    <n v="0"/>
    <n v="1"/>
    <s v="PC1215"/>
    <s v="09E0695192HYK"/>
    <s v="Mme"/>
    <x v="1"/>
    <s v="RAUX"/>
    <s v="VALERIE"/>
    <d v="1982-04-07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8"/>
    <s v="09E1334407QFT"/>
    <s v="Mme"/>
    <x v="1"/>
    <s v="RAYET"/>
    <s v="JOHANNE"/>
    <d v="1990-10-12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09"/>
    <s v="09E0381312VIX"/>
    <s v="Mme"/>
    <x v="1"/>
    <s v="RECHAM"/>
    <s v="SOUMIA"/>
    <d v="1980-04-28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06"/>
    <s v="19E0744015YFF"/>
    <s v="Mme"/>
    <x v="1"/>
    <s v="REDER"/>
    <s v="JULIE"/>
    <d v="1983-07-13T00:00:00"/>
    <x v="1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Excellent"/>
    <x v="1"/>
  </r>
  <r>
    <n v="0"/>
    <n v="1"/>
    <s v="PC2230"/>
    <s v="01E1392871HSQ"/>
    <s v="Mme"/>
    <x v="1"/>
    <s v="RINGO"/>
    <s v="ADELINE"/>
    <d v="1991-01-15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Excellent"/>
    <x v="1"/>
  </r>
  <r>
    <n v="0"/>
    <n v="1"/>
    <s v="PC3249"/>
    <s v="20E0651658XTN"/>
    <s v="Mme"/>
    <x v="1"/>
    <s v="ROHART"/>
    <s v="FLORENCE"/>
    <d v="1981-06-04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19"/>
    <s v="09E0590996EZS"/>
    <s v="Mme"/>
    <x v="1"/>
    <s v="ROLLAND"/>
    <s v="ANGELIQUE NELLY"/>
    <d v="1982-02-02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3240"/>
    <s v="09E0695430HZS"/>
    <s v="Mme"/>
    <x v="1"/>
    <s v="ROUGERIE"/>
    <s v="FANNY"/>
    <d v="1979-10-25T00:00:00"/>
    <x v="1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Excellent"/>
    <x v="1"/>
  </r>
  <r>
    <n v="0"/>
    <n v="1"/>
    <s v="PC1218"/>
    <s v="09E0173884ZJS"/>
    <s v="Mme"/>
    <x v="1"/>
    <s v="ROUSSEL"/>
    <s v="FANNY"/>
    <d v="1981-08-15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3241"/>
    <s v="09E9242727OGM"/>
    <s v="Mme"/>
    <x v="1"/>
    <s v="ROUVRAIS"/>
    <s v="ISABELLE"/>
    <d v="1969-11-13T00:00:00"/>
    <x v="2"/>
    <s v="F00489"/>
    <s v="MEN-PROF CERT EDUC NATI"/>
    <s v="F01147"/>
    <s v="PROF CERT CLAS NORM"/>
    <x v="0"/>
    <s v="7100E"/>
    <s v="BIOT.CHIM"/>
    <s v="L7100"/>
    <s v="BIOCH.BIOL"/>
    <s v="2020_MC03_ACA09"/>
    <s v="03_Enseignants 2nd degré public (hors agrégés) - CPE - Documentalistes"/>
    <s v="Excellent"/>
    <x v="1"/>
  </r>
  <r>
    <n v="0"/>
    <n v="1"/>
    <s v="PC1212"/>
    <s v="09E0277187IYH"/>
    <s v="Mme"/>
    <x v="1"/>
    <s v="ROUX"/>
    <s v="MARIE HELENE"/>
    <d v="1979-06-08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34"/>
    <s v="09E0798867OLT"/>
    <s v="Mme"/>
    <x v="1"/>
    <s v="ROUX"/>
    <s v="CLAIRE"/>
    <d v="1982-06-28T00:00:00"/>
    <x v="1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2221"/>
    <s v="09E0799078JFO"/>
    <s v="Mme"/>
    <x v="1"/>
    <s v="SALINGUE"/>
    <s v="VIRGINIE"/>
    <d v="1983-08-05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10"/>
    <s v="09E0277188YIA"/>
    <s v="Mme"/>
    <x v="1"/>
    <s v="SAWICKI"/>
    <s v="FRANCOISE"/>
    <d v="1980-06-03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3"/>
    <s v="09E0384216VXA"/>
    <s v="Mme"/>
    <x v="1"/>
    <s v="SCHRODER"/>
    <s v="CORALIE"/>
    <d v="1981-02-23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3"/>
    <s v="09E0174162MRW"/>
    <s v="Mme"/>
    <x v="1"/>
    <s v="SERRA"/>
    <s v="SAMANTHA"/>
    <d v="1981-03-15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0"/>
    <s v="09E1334093DFZ"/>
    <s v="Mme"/>
    <x v="1"/>
    <s v="SKRZYNIARZ"/>
    <s v="WENDY"/>
    <d v="1990-05-2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07"/>
    <s v="09E0695111QNU"/>
    <s v="Mme"/>
    <x v="1"/>
    <s v="SUEL"/>
    <s v="EMMANUELLE"/>
    <d v="1985-04-08T00:00:00"/>
    <x v="1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Excellent"/>
    <x v="1"/>
  </r>
  <r>
    <n v="0"/>
    <n v="1"/>
    <s v="PC2222"/>
    <s v="20E0753932NOH"/>
    <s v="Mme"/>
    <x v="1"/>
    <s v="SZYPURA"/>
    <s v="CAROLINE"/>
    <d v="1985-01-04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34"/>
    <s v="08E0567364IOW"/>
    <s v="Mme"/>
    <x v="1"/>
    <s v="TARDIEU"/>
    <s v="BLANDINE"/>
    <d v="1974-11-07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1217"/>
    <s v="18E0552866NRM"/>
    <s v="Mme"/>
    <x v="1"/>
    <s v="THIRION"/>
    <s v="LUCIE"/>
    <d v="1982-08-31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Excellent"/>
    <x v="1"/>
  </r>
  <r>
    <n v="0"/>
    <n v="1"/>
    <s v="PC2223"/>
    <s v="13E0132921ROT"/>
    <s v="Mme"/>
    <x v="1"/>
    <s v="TIFFANNEAU"/>
    <s v="CELINE"/>
    <d v="1976-03-14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22"/>
    <s v="09E0591747SBP"/>
    <s v="Mme"/>
    <x v="1"/>
    <s v="TKACZYK"/>
    <s v="CARINE"/>
    <d v="1980-04-21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2228"/>
    <s v="09E0173975YWD"/>
    <s v="Mme"/>
    <x v="1"/>
    <s v="TOMALA"/>
    <s v="INGRID"/>
    <d v="1977-06-16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Excellent"/>
    <x v="1"/>
  </r>
  <r>
    <n v="0"/>
    <n v="1"/>
    <s v="PC1211"/>
    <s v="09E0590955GOU"/>
    <s v="Mme"/>
    <x v="1"/>
    <s v="TOMALAK"/>
    <s v="CECILE"/>
    <d v="1981-12-10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2"/>
    <s v="09E1334074RYA"/>
    <s v="Mme"/>
    <x v="1"/>
    <s v="TOURNEMINE"/>
    <s v="EMILIE LAETITIA"/>
    <d v="1988-11-16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1207"/>
    <s v="09E1332152RPI"/>
    <s v="Mme"/>
    <x v="1"/>
    <s v="TRUQUI"/>
    <s v="MAGALIE"/>
    <d v="1990-06-27T00:00:00"/>
    <x v="0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Excellent"/>
    <x v="1"/>
  </r>
  <r>
    <n v="0"/>
    <n v="1"/>
    <s v="PC1207"/>
    <s v="19E0132264QAY"/>
    <s v="Mme"/>
    <x v="1"/>
    <s v="VAIANI"/>
    <s v="FLORENCE"/>
    <d v="1978-10-17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Excellent"/>
    <x v="1"/>
  </r>
  <r>
    <n v="0"/>
    <n v="1"/>
    <s v="PC1212"/>
    <s v="09E0590956OJI"/>
    <s v="Mme"/>
    <x v="1"/>
    <s v="VAN DE MOORTELE"/>
    <s v="CORALIE"/>
    <d v="1982-05-24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8"/>
    <s v="09E0381148TVY"/>
    <s v="Mme"/>
    <x v="1"/>
    <s v="VANDEMOORTELE"/>
    <s v="MARJORIE"/>
    <d v="1979-06-20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1212"/>
    <s v="09E1332286KKH"/>
    <s v="Mme"/>
    <x v="1"/>
    <s v="VANRENTERGHEM"/>
    <s v="ANGELIQUE"/>
    <d v="1988-03-11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1"/>
    <s v="09E0278226NZG"/>
    <s v="Mme"/>
    <x v="1"/>
    <s v="VERBAERE"/>
    <s v="MARINE"/>
    <d v="1980-05-1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06"/>
    <s v="09E0381938VEB"/>
    <s v="Mme"/>
    <x v="1"/>
    <s v="VERDIER"/>
    <s v="CARINE"/>
    <d v="1980-10-17T00:00:00"/>
    <x v="1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Excellent"/>
    <x v="1"/>
  </r>
  <r>
    <n v="0"/>
    <n v="1"/>
    <s v="PC1209"/>
    <s v="09E0277113UJP"/>
    <s v="Mme"/>
    <x v="1"/>
    <s v="VERMANDEL"/>
    <s v="MELANIE"/>
    <d v="1978-05-30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0"/>
    <s v="09E1332022OQB"/>
    <s v="Mme"/>
    <x v="1"/>
    <s v="VERMEERSCH"/>
    <s v="ELODIE"/>
    <d v="1990-04-2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3240"/>
    <s v="09E0802547FXR"/>
    <s v="Mme"/>
    <x v="1"/>
    <s v="VERVLIET"/>
    <s v="ANNE-CHRISTINE"/>
    <d v="1973-05-09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Excellent"/>
    <x v="1"/>
  </r>
  <r>
    <n v="0"/>
    <n v="1"/>
    <s v="PC2221"/>
    <s v="09E0487243XQV"/>
    <s v="Mme"/>
    <x v="1"/>
    <s v="WACHOWIAK"/>
    <s v="NATACHA"/>
    <d v="1981-05-19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3240"/>
    <s v="09E0278639LFM"/>
    <s v="Mme"/>
    <x v="1"/>
    <s v="WARAS"/>
    <s v="DELPHINE"/>
    <d v="1978-10-27T00:00:00"/>
    <x v="2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Excellent"/>
    <x v="1"/>
  </r>
  <r>
    <n v="0"/>
    <n v="1"/>
    <s v="PC1212"/>
    <s v="09E0277151GDK"/>
    <s v="Mme"/>
    <x v="1"/>
    <s v="WAWRZYNIAK"/>
    <s v="MARION"/>
    <d v="1979-03-24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10"/>
    <s v="09E1226129ULH"/>
    <s v="Mme"/>
    <x v="1"/>
    <s v="WAYMEL"/>
    <s v="MANUELA"/>
    <d v="1987-02-10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1209"/>
    <s v="09E0484756KYZ"/>
    <s v="Mme"/>
    <x v="1"/>
    <s v="WIRTH"/>
    <s v="VERONIQUE"/>
    <d v="1975-07-02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Excellent"/>
    <x v="1"/>
  </r>
  <r>
    <n v="0"/>
    <n v="1"/>
    <s v="PC2221"/>
    <s v="09E0381886FHR"/>
    <s v="Mme"/>
    <x v="1"/>
    <s v="WITKIEWICZ"/>
    <s v="VERONIQUE"/>
    <d v="1980-09-07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Excellent"/>
    <x v="1"/>
  </r>
  <r>
    <n v="0"/>
    <n v="1"/>
    <s v="PC3247"/>
    <s v="09E0486962KMZ"/>
    <s v="Mme"/>
    <x v="1"/>
    <s v="ZIELEWSKI"/>
    <s v="BENEDICTE"/>
    <d v="1981-10-03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Excellent"/>
    <x v="1"/>
  </r>
  <r>
    <n v="0"/>
    <n v="1"/>
    <s v="PC1217"/>
    <s v="19E1358006ROJ"/>
    <s v="Mme"/>
    <x v="1"/>
    <s v="ZUNE"/>
    <s v="CINDY"/>
    <d v="1989-11-14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Excellent"/>
    <x v="1"/>
  </r>
  <r>
    <n v="0"/>
    <n v="1"/>
    <s v="PC2234"/>
    <s v="09E0487180CBC"/>
    <s v="Mme"/>
    <x v="1"/>
    <s v="ZYMNY"/>
    <s v="ALICE"/>
    <d v="1982-03-05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Excellent"/>
    <x v="1"/>
  </r>
  <r>
    <n v="0"/>
    <n v="1"/>
    <s v="PC2234"/>
    <s v="09E9756760BQY"/>
    <s v="Mme"/>
    <x v="1"/>
    <s v="BOUTABA"/>
    <s v="OURIDA"/>
    <d v="1967-01-02T00:00:00"/>
    <x v="2"/>
    <s v="F00489"/>
    <s v="MEN-PROF CERT EDUC NATI"/>
    <s v="F01147"/>
    <s v="PROF CERT CLAS NORM"/>
    <x v="0"/>
    <s v="0062E"/>
    <s v="INGEN FORM"/>
    <s v="J0035"/>
    <s v="INSER JEUN"/>
    <s v="2020_MC07_ACA09"/>
    <s v="07_Agents sous autorité recteur"/>
    <s v="Excellent"/>
    <x v="1"/>
  </r>
  <r>
    <n v="0"/>
    <n v="1"/>
    <s v="PC3SUP"/>
    <s v="09E0797198GHY"/>
    <s v="Mme"/>
    <x v="1"/>
    <s v="COOCHE CATOEN"/>
    <s v="DOROTHEE"/>
    <d v="1981-02-13T00:00:00"/>
    <x v="1"/>
    <s v="F00489"/>
    <s v="MEN-PROF CERT EDUC NATI"/>
    <s v="F01147"/>
    <s v="PROF CERT CLAS NORM"/>
    <x v="0"/>
    <s v="0202E"/>
    <s v="LET MODERN"/>
    <s v="-"/>
    <s v="-"/>
    <s v="2020_MC07_ACA09"/>
    <s v="07_Agents sous autorité recteur"/>
    <s v="Excellent"/>
    <x v="1"/>
  </r>
  <r>
    <n v="0"/>
    <n v="1"/>
    <s v="PC3SUP"/>
    <s v="09E0803631VMD"/>
    <s v="Mme"/>
    <x v="1"/>
    <s v="DEBUCHY"/>
    <s v="DELPHINE"/>
    <d v="1972-11-20T00:00:00"/>
    <x v="2"/>
    <s v="F00489"/>
    <s v="MEN-PROF CERT EDUC NATI"/>
    <s v="F01147"/>
    <s v="PROF CERT CLAS NORM"/>
    <x v="0"/>
    <s v="0202E"/>
    <s v="LET MODERN"/>
    <s v="L0202"/>
    <s v="LET MODERN"/>
    <s v="2020_MC07_ACA09"/>
    <s v="07_Agents sous autorité recteur"/>
    <s v="Excellent"/>
    <x v="1"/>
  </r>
  <r>
    <n v="0"/>
    <n v="1"/>
    <s v="PC3SUP"/>
    <s v="09E0590980LET"/>
    <s v="Mme"/>
    <x v="1"/>
    <s v="DEGALLAIX"/>
    <s v="ANGELA"/>
    <d v="1958-07-08T00:00:00"/>
    <x v="1"/>
    <s v="F00489"/>
    <s v="MEN-PROF CERT EDUC NATI"/>
    <s v="F01147"/>
    <s v="PROF CERT CLAS NORM"/>
    <x v="0"/>
    <s v="0422E"/>
    <s v="ANGLAIS"/>
    <s v="-"/>
    <s v="-"/>
    <s v="2020_MC07_ACA09"/>
    <s v="07_Agents sous autorité recteur"/>
    <s v="Excellent"/>
    <x v="1"/>
  </r>
  <r>
    <n v="0"/>
    <n v="1"/>
    <s v="PC3SUP"/>
    <s v="09E0277403VJX"/>
    <s v="Mme"/>
    <x v="1"/>
    <s v="DELETOMBE"/>
    <s v="MARIE"/>
    <d v="1977-02-10T00:00:00"/>
    <x v="2"/>
    <s v="F00489"/>
    <s v="MEN-PROF CERT EDUC NATI"/>
    <s v="F01147"/>
    <s v="PROF CERT CLAS NORM"/>
    <x v="0"/>
    <s v="1300E"/>
    <s v="MATHEMATIQ"/>
    <s v="L1300"/>
    <s v="MATHEMATIQ"/>
    <s v="2020_MC07_ACA09"/>
    <s v="07_Agents sous autorité recteur"/>
    <s v="Excellent"/>
    <x v="1"/>
  </r>
  <r>
    <n v="0"/>
    <n v="1"/>
    <s v="PC3SUP"/>
    <s v="09E0069917KNR"/>
    <s v="Mme"/>
    <x v="1"/>
    <s v="DESJONQUERES"/>
    <s v="LAURENCE"/>
    <d v="1975-04-08T00:00:00"/>
    <x v="2"/>
    <s v="F00489"/>
    <s v="MEN-PROF CERT EDUC NATI"/>
    <s v="F01147"/>
    <s v="PROF CERT CLAS NORM"/>
    <x v="0"/>
    <s v="0202E"/>
    <s v="LET MODERN"/>
    <s v="L0202"/>
    <s v="LET MODERN"/>
    <s v="2020_MC07_ACA09"/>
    <s v="07_Agents sous autorité recteur"/>
    <s v="Excellent"/>
    <x v="1"/>
  </r>
  <r>
    <n v="0"/>
    <n v="1"/>
    <s v="PC3SUP"/>
    <s v="09E0067785GEB"/>
    <s v="Mme"/>
    <x v="1"/>
    <s v="FRYDRYCH"/>
    <s v="ANGELIQUE"/>
    <d v="1977-03-06T00:00:00"/>
    <x v="1"/>
    <s v="F00489"/>
    <s v="MEN-PROF CERT EDUC NATI"/>
    <s v="F01147"/>
    <s v="PROF CERT CLAS NORM"/>
    <x v="0"/>
    <s v="0422E"/>
    <s v="ANGLAIS"/>
    <s v="L0422"/>
    <s v="ANGLAIS"/>
    <s v="2020_MC07_ACA09"/>
    <s v="07_Agents sous autorité recteur"/>
    <s v="Excellent"/>
    <x v="1"/>
  </r>
  <r>
    <n v="0"/>
    <n v="1"/>
    <s v="PC3248"/>
    <s v="09E0695279ACJ"/>
    <s v="Mme"/>
    <x v="1"/>
    <s v="LEPRINCE"/>
    <s v="SOPHIE"/>
    <d v="1982-05-02T00:00:00"/>
    <x v="1"/>
    <s v="F00489"/>
    <s v="MEN-PROF CERT EDUC NATI"/>
    <s v="F01147"/>
    <s v="PROF CERT CLAS NORM"/>
    <x v="0"/>
    <s v="1000E"/>
    <s v="HIST GEO"/>
    <s v="L1000"/>
    <s v="HIST. GEO."/>
    <s v="2020_MC07_ACA09"/>
    <s v="07_Agents sous autorité recteur"/>
    <s v="Excellent"/>
    <x v="1"/>
  </r>
  <r>
    <n v="0"/>
    <n v="1"/>
    <s v="PC3SUP"/>
    <s v="09E0801687ASM"/>
    <s v="Mme"/>
    <x v="1"/>
    <s v="LESAGE-NOIRET"/>
    <s v="VIRGINIE"/>
    <d v="1977-01-03T00:00:00"/>
    <x v="1"/>
    <s v="F00489"/>
    <s v="MEN-PROF CERT EDUC NATI"/>
    <s v="F01147"/>
    <s v="PROF CERT CLAS NORM"/>
    <x v="0"/>
    <s v="0422E"/>
    <s v="ANGLAIS"/>
    <s v="-"/>
    <s v="-"/>
    <s v="2020_MC07_ACA09"/>
    <s v="07_Agents sous autorité recteur"/>
    <s v="Excellent"/>
    <x v="1"/>
  </r>
  <r>
    <n v="0"/>
    <n v="1"/>
    <s v="PC3SUP"/>
    <s v="09E1861543NAB"/>
    <s v="Mme"/>
    <x v="1"/>
    <s v="MARCOIN"/>
    <s v="ADRIENNE"/>
    <d v="1979-11-10T00:00:00"/>
    <x v="0"/>
    <s v="F00489"/>
    <s v="MEN-PROF CERT EDUC NATI"/>
    <s v="F01147"/>
    <s v="PROF CERT CLAS NORM"/>
    <x v="0"/>
    <s v="0422E"/>
    <s v="ANGLAIS"/>
    <s v="-"/>
    <s v="-"/>
    <s v="2020_MC07_ACA09"/>
    <s v="07_Agents sous autorité recteur"/>
    <s v="Excellent"/>
    <x v="1"/>
  </r>
  <r>
    <n v="0"/>
    <n v="1"/>
    <s v="PC3SUP"/>
    <s v="09E0591002ACQ"/>
    <s v="Mme"/>
    <x v="1"/>
    <s v="RACLE"/>
    <s v="APOLLINE"/>
    <d v="1980-11-29T00:00:00"/>
    <x v="2"/>
    <s v="F00489"/>
    <s v="MEN-PROF CERT EDUC NATI"/>
    <s v="F01147"/>
    <s v="PROF CERT CLAS NORM"/>
    <x v="0"/>
    <s v="0422E"/>
    <s v="ANGLAIS"/>
    <s v="-"/>
    <s v="-"/>
    <s v="2020_MC07_ACA09"/>
    <s v="07_Agents sous autorité recteur"/>
    <s v="Excellent"/>
    <x v="1"/>
  </r>
  <r>
    <n v="0"/>
    <n v="1"/>
    <s v="PC3SUP"/>
    <s v="13E0439663RJJ"/>
    <s v="Mme"/>
    <x v="1"/>
    <s v="ROBERTS"/>
    <s v="LUCILE"/>
    <d v="1980-06-01T00:00:00"/>
    <x v="2"/>
    <s v="F00489"/>
    <s v="MEN-PROF CERT EDUC NATI"/>
    <s v="F01147"/>
    <s v="PROF CERT CLAS NORM"/>
    <x v="0"/>
    <s v="0422E"/>
    <s v="ANGLAIS"/>
    <s v="-"/>
    <s v="-"/>
    <s v="2020_MC07_ACA09"/>
    <s v="07_Agents sous autorité recteur"/>
    <s v="Excellent"/>
    <x v="1"/>
  </r>
  <r>
    <n v="0"/>
    <n v="1"/>
    <s v="PC3SUP"/>
    <s v="09E0381568XVR"/>
    <s v="Mme"/>
    <x v="1"/>
    <s v="ROUSSEAU"/>
    <s v="AURELIE"/>
    <d v="1976-08-28T00:00:00"/>
    <x v="2"/>
    <s v="F00489"/>
    <s v="MEN-PROF CERT EDUC NATI"/>
    <s v="F01147"/>
    <s v="PROF CERT CLAS NORM"/>
    <x v="0"/>
    <s v="0422E"/>
    <s v="ANGLAIS"/>
    <s v="-"/>
    <s v="-"/>
    <s v="2020_MC07_ACA09"/>
    <s v="07_Agents sous autorité recteur"/>
    <s v="Excellent"/>
    <x v="1"/>
  </r>
  <r>
    <n v="0"/>
    <n v="1"/>
    <s v="PC2234"/>
    <s v="09E0174567NNG"/>
    <s v="Mme"/>
    <x v="1"/>
    <s v="SCHRYVERS"/>
    <s v="STEPHANIE"/>
    <d v="1973-01-28T00:00:00"/>
    <x v="2"/>
    <s v="F00489"/>
    <s v="MEN-PROF CERT EDUC NATI"/>
    <s v="F01147"/>
    <s v="PROF CERT CLAS NORM"/>
    <x v="0"/>
    <s v="0062E"/>
    <s v="INGEN FORM"/>
    <s v="J0035"/>
    <s v="INSER JEUN"/>
    <s v="2020_MC07_ACA09"/>
    <s v="07_Agents sous autorité recteur"/>
    <s v="Excellent"/>
    <x v="1"/>
  </r>
  <r>
    <n v="0"/>
    <n v="1"/>
    <s v="PC3SUP"/>
    <s v="09E0381131MKN"/>
    <s v="Mme"/>
    <x v="1"/>
    <s v="VAN COMPERNOL"/>
    <s v="JANIE HELENE AL"/>
    <d v="1956-04-16T00:00:00"/>
    <x v="2"/>
    <s v="F00489"/>
    <s v="MEN-PROF CERT EDUC NATI"/>
    <s v="F01147"/>
    <s v="PROF CERT CLAS NORM"/>
    <x v="0"/>
    <s v="0422E"/>
    <s v="ANGLAIS"/>
    <s v="L0422"/>
    <s v="ANGLAIS"/>
    <s v="2020_MC07_ACA09"/>
    <s v="07_Agents sous autorité recteur"/>
    <s v="Excellent"/>
    <x v="1"/>
  </r>
  <r>
    <n v="0"/>
    <n v="1"/>
    <s v="PC3SUP"/>
    <s v="09E0381174BTX"/>
    <s v="Mme"/>
    <x v="1"/>
    <s v="VERSTAEVEL"/>
    <s v="ELISE"/>
    <d v="1980-07-24T00:00:00"/>
    <x v="2"/>
    <s v="F00489"/>
    <s v="MEN-PROF CERT EDUC NATI"/>
    <s v="F01147"/>
    <s v="PROF CERT CLAS NORM"/>
    <x v="0"/>
    <s v="0422E"/>
    <s v="ANGLAIS"/>
    <s v="L0422"/>
    <s v="ANGLAIS"/>
    <s v="2020_MC07_ACA09"/>
    <s v="07_Agents sous autorité recteur"/>
    <s v="Excellent"/>
    <x v="1"/>
  </r>
  <r>
    <n v="0"/>
    <n v="1"/>
    <s v="PC2222"/>
    <s v="09E0695303QWC"/>
    <s v="Mme"/>
    <x v="1"/>
    <s v="BECUWE"/>
    <s v="ALINE"/>
    <d v="1971-01-15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Non renseigné"/>
    <x v="3"/>
  </r>
  <r>
    <n v="0"/>
    <n v="1"/>
    <s v="PC1210"/>
    <s v="09E0277118MHZ"/>
    <s v="Mme"/>
    <x v="1"/>
    <s v="BELKAMLA"/>
    <s v="SAMIRA"/>
    <d v="1977-09-24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Non renseigné"/>
    <x v="3"/>
  </r>
  <r>
    <n v="0"/>
    <n v="1"/>
    <s v="PC1219"/>
    <s v="09E1334351DFV"/>
    <s v="Mme"/>
    <x v="1"/>
    <s v="BEUGNIET"/>
    <s v="ADELINE"/>
    <d v="1991-01-21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Non renseigné"/>
    <x v="3"/>
  </r>
  <r>
    <n v="0"/>
    <n v="1"/>
    <s v="PC1213"/>
    <s v="09E9964686CUV"/>
    <s v="Mme"/>
    <x v="1"/>
    <s v="BOUGET"/>
    <s v="ELISABETTA"/>
    <d v="1975-11-17T00:00:00"/>
    <x v="2"/>
    <s v="F00489"/>
    <s v="MEN-PROF CERT EDUC NATI"/>
    <s v="F01147"/>
    <s v="PROF CERT CLAS NORM"/>
    <x v="0"/>
    <s v="0429E"/>
    <s v="ITALIEN"/>
    <s v="L0429"/>
    <s v="ITALIEN"/>
    <s v="2020_MC03_ACA09"/>
    <s v="03_Enseignants 2nd degré public (hors agrégés) - CPE - Documentalistes"/>
    <s v="Non renseigné"/>
    <x v="3"/>
  </r>
  <r>
    <n v="0"/>
    <n v="1"/>
    <s v="PC2230"/>
    <s v="09E0799142YZQ"/>
    <s v="Mme"/>
    <x v="1"/>
    <s v="CARLIER"/>
    <s v="HELENE"/>
    <d v="1984-12-15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Non renseigné"/>
    <x v="3"/>
  </r>
  <r>
    <n v="0"/>
    <n v="1"/>
    <s v="PC1218"/>
    <s v="09E0277262MKV"/>
    <s v="Mme"/>
    <x v="1"/>
    <s v="CARRON"/>
    <s v="AUDREY"/>
    <d v="1978-12-24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Non renseigné"/>
    <x v="3"/>
  </r>
  <r>
    <n v="0"/>
    <n v="1"/>
    <s v="PC1209"/>
    <s v="18E0552739EDI"/>
    <s v="Mme"/>
    <x v="1"/>
    <s v="CASTERMAN"/>
    <s v="CHANTAL"/>
    <d v="1964-04-13T00:00:00"/>
    <x v="1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Non renseigné"/>
    <x v="3"/>
  </r>
  <r>
    <n v="0"/>
    <n v="1"/>
    <s v="PC1209"/>
    <s v="09E0589179XSE"/>
    <s v="Mme"/>
    <x v="1"/>
    <s v="CHOUKROUN"/>
    <s v="GEORGINA"/>
    <d v="1979-07-23T00:00:00"/>
    <x v="1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Non renseigné"/>
    <x v="3"/>
  </r>
  <r>
    <n v="0"/>
    <n v="1"/>
    <s v="PC1206"/>
    <s v="09E0277606TFC"/>
    <s v="Mme"/>
    <x v="1"/>
    <s v="COSSART"/>
    <s v="CARINE"/>
    <d v="1975-12-07T00:00:00"/>
    <x v="2"/>
    <s v="F00489"/>
    <s v="MEN-PROF CERT EDUC NATI"/>
    <s v="F01147"/>
    <s v="PROF CERT CLAS NORM"/>
    <x v="0"/>
    <s v="1700E"/>
    <s v="EDUC MUSIC"/>
    <s v="-"/>
    <s v="-"/>
    <s v="2020_MC03_ACA09"/>
    <s v="03_Enseignants 2nd degré public (hors agrégés) - CPE - Documentalistes"/>
    <s v="Non renseigné"/>
    <x v="3"/>
  </r>
  <r>
    <n v="0"/>
    <n v="1"/>
    <s v="PCE2FF"/>
    <s v="09E0175224QLM"/>
    <s v="Mme"/>
    <x v="1"/>
    <s v="DE WULF"/>
    <s v="SOPHIE-CHARLOTT"/>
    <d v="1971-05-08T00:00:00"/>
    <x v="2"/>
    <s v="F00489"/>
    <s v="MEN-PROF CERT EDUC NATI"/>
    <s v="F01147"/>
    <s v="PROF CERT CLAS NORM"/>
    <x v="0"/>
    <s v="1500F"/>
    <s v="SC.PHY.CH"/>
    <s v="-"/>
    <s v="-"/>
    <s v="2020_MC03_ACA09"/>
    <s v="03_Enseignants 2nd degré public (hors agrégés) - CPE - Documentalistes"/>
    <s v="Non renseigné"/>
    <x v="3"/>
  </r>
  <r>
    <n v="0"/>
    <n v="1"/>
    <s v="PC3240"/>
    <s v="09E1229828NOK"/>
    <s v="Mme"/>
    <x v="1"/>
    <s v="DEREUME"/>
    <s v="ANNE SOPHIE"/>
    <d v="1990-05-13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Non renseigné"/>
    <x v="3"/>
  </r>
  <r>
    <n v="0"/>
    <n v="1"/>
    <s v="PC1217"/>
    <s v="09E0485365WDT"/>
    <s v="Mme"/>
    <x v="1"/>
    <s v="EL FARES"/>
    <s v="LAILA"/>
    <d v="1981-02-19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Non renseigné"/>
    <x v="3"/>
  </r>
  <r>
    <n v="0"/>
    <n v="1"/>
    <s v="PC3240"/>
    <s v="09E1334424PMK"/>
    <s v="Mme"/>
    <x v="1"/>
    <s v="FOUQUET-CARVALHO"/>
    <s v="AMELIE"/>
    <d v="1986-08-29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Non renseigné"/>
    <x v="3"/>
  </r>
  <r>
    <n v="0"/>
    <n v="1"/>
    <s v="PC1212"/>
    <s v="09E0172958XUK"/>
    <s v="Mme"/>
    <x v="1"/>
    <s v="GUILLAUME"/>
    <s v="CELINE"/>
    <d v="1979-11-10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Non renseigné"/>
    <x v="3"/>
  </r>
  <r>
    <n v="0"/>
    <n v="1"/>
    <s v="PC1209"/>
    <s v="09E9346240PLY"/>
    <s v="Mme"/>
    <x v="1"/>
    <s v="HAMOUDI"/>
    <s v="MOUSSAD"/>
    <d v="1961-01-02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Non renseigné"/>
    <x v="3"/>
  </r>
  <r>
    <n v="0"/>
    <n v="1"/>
    <s v="PC3240"/>
    <s v="25E1402689JNR"/>
    <s v="Mme"/>
    <x v="1"/>
    <s v="KHORRAM"/>
    <s v="CAMILLE"/>
    <d v="1985-10-16T00:00:00"/>
    <x v="0"/>
    <s v="F00489"/>
    <s v="MEN-PROF CERT EDUC NATI"/>
    <s v="F01147"/>
    <s v="PROF CERT CLAS NORM"/>
    <x v="0"/>
    <s v="6502E"/>
    <s v="ARTAPP.DES"/>
    <s v="L6515"/>
    <s v="ESTHE.INDU"/>
    <s v="2020_MC03_ACA09"/>
    <s v="03_Enseignants 2nd degré public (hors agrégés) - CPE - Documentalistes"/>
    <s v="Non renseigné"/>
    <x v="3"/>
  </r>
  <r>
    <n v="0"/>
    <n v="1"/>
    <s v="PC2220"/>
    <s v="09E1010750GFO"/>
    <s v="Mme"/>
    <x v="1"/>
    <s v="LECHEVALIER"/>
    <s v="CELINE"/>
    <d v="1981-06-10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Non renseigné"/>
    <x v="3"/>
  </r>
  <r>
    <n v="0"/>
    <n v="1"/>
    <s v="PC3244"/>
    <s v="09E0277044WOR"/>
    <s v="Mme"/>
    <x v="1"/>
    <s v="MARIEN"/>
    <s v="ISABELLE"/>
    <d v="1970-03-19T00:00:00"/>
    <x v="2"/>
    <s v="F00489"/>
    <s v="MEN-PROF CERT EDUC NATI"/>
    <s v="F01147"/>
    <s v="PROF CERT CLAS NORM"/>
    <x v="0"/>
    <s v="8010G"/>
    <s v="ECO.GE.MK"/>
    <s v="-"/>
    <s v="-"/>
    <s v="2020_MC03_ACA09"/>
    <s v="03_Enseignants 2nd degré public (hors agrégés) - CPE - Documentalistes"/>
    <s v="Non renseigné"/>
    <x v="3"/>
  </r>
  <r>
    <n v="0"/>
    <n v="1"/>
    <s v="PC1213"/>
    <s v="09E0381133NNH"/>
    <s v="Mme"/>
    <x v="1"/>
    <s v="MORONVALLE"/>
    <s v="LAURENCE"/>
    <d v="1977-10-30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Non renseigné"/>
    <x v="3"/>
  </r>
  <r>
    <n v="0"/>
    <n v="1"/>
    <s v="PC2231"/>
    <s v="01P1113790QWE"/>
    <s v="Mme"/>
    <x v="1"/>
    <s v="PADBERG"/>
    <s v="SEVERINE"/>
    <d v="1986-04-28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Non renseigné"/>
    <x v="3"/>
  </r>
  <r>
    <n v="0"/>
    <n v="1"/>
    <s v="PC1217"/>
    <s v="09E1122177UJF"/>
    <s v="Mme"/>
    <x v="1"/>
    <s v="PEREZ BAGUES"/>
    <s v="SONIA"/>
    <d v="1977-08-31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Non renseigné"/>
    <x v="3"/>
  </r>
  <r>
    <n v="0"/>
    <n v="1"/>
    <s v="PC3247"/>
    <s v="09E0173914IGX"/>
    <s v="Mme"/>
    <x v="1"/>
    <s v="PERKOVIC"/>
    <s v="AUDREY"/>
    <d v="1980-05-04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Non renseigné"/>
    <x v="3"/>
  </r>
  <r>
    <n v="0"/>
    <n v="1"/>
    <s v="PC1216"/>
    <s v="09E0277315TYY"/>
    <s v="Mme"/>
    <x v="1"/>
    <s v="RABAH"/>
    <s v="SAMIA"/>
    <d v="1975-04-10T00:00:00"/>
    <x v="2"/>
    <s v="F00489"/>
    <s v="MEN-PROF CERT EDUC NATI"/>
    <s v="F01147"/>
    <s v="PROF CERT CLAS NORM"/>
    <x v="0"/>
    <s v="0422E"/>
    <s v="ANGLAIS"/>
    <s v="-"/>
    <s v="-"/>
    <s v="2020_MC03_ACA09"/>
    <s v="03_Enseignants 2nd degré public (hors agrégés) - CPE - Documentalistes"/>
    <s v="Non renseigné"/>
    <x v="3"/>
  </r>
  <r>
    <n v="0"/>
    <n v="1"/>
    <s v="PC1219"/>
    <s v="09E0695232CCP"/>
    <s v="Mme"/>
    <x v="1"/>
    <s v="RIBERY"/>
    <s v="AUDREY"/>
    <d v="1980-06-29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Non renseigné"/>
    <x v="3"/>
  </r>
  <r>
    <n v="0"/>
    <n v="1"/>
    <s v="PC3246"/>
    <s v="09E9964976GKC"/>
    <s v="Mme"/>
    <x v="1"/>
    <s v="VEDRUNE"/>
    <s v="VANINA"/>
    <d v="1975-07-01T00:00:00"/>
    <x v="2"/>
    <s v="F00489"/>
    <s v="MEN-PROF CERT EDUC NATI"/>
    <s v="F01147"/>
    <s v="PROF CERT CLAS NORM"/>
    <x v="0"/>
    <s v="8010E"/>
    <s v="ECO.GE.COM"/>
    <s v="L8013"/>
    <s v="ECO.GE.MK"/>
    <s v="2020_MC03_ACA09"/>
    <s v="03_Enseignants 2nd degré public (hors agrégés) - CPE - Documentalistes"/>
    <s v="Non renseigné"/>
    <x v="3"/>
  </r>
  <r>
    <n v="0"/>
    <n v="1"/>
    <s v="PC3248"/>
    <s v="09E0381124BHZ"/>
    <s v="Mme"/>
    <x v="1"/>
    <s v="WALICZEK"/>
    <s v="EMMANUELLE"/>
    <d v="1978-04-09T00:00:00"/>
    <x v="2"/>
    <s v="F00489"/>
    <s v="MEN-PROF CERT EDUC NATI"/>
    <s v="F01147"/>
    <s v="PROF CERT CLAS NORM"/>
    <x v="0"/>
    <s v="1000E"/>
    <s v="HIST GEO"/>
    <s v="-"/>
    <s v="-"/>
    <s v="2020_MC03_ACA09"/>
    <s v="03_Enseignants 2nd degré public (hors agrégés) - CPE - Documentalistes"/>
    <s v="Non renseigné"/>
    <x v="3"/>
  </r>
  <r>
    <n v="0"/>
    <n v="1"/>
    <s v="PC3SUP"/>
    <s v="09A9411301AWJ"/>
    <s v="Mme"/>
    <x v="1"/>
    <s v="CHEVRIER"/>
    <s v="ELISABETH"/>
    <d v="1961-02-18T00:00:00"/>
    <x v="2"/>
    <s v="F00489"/>
    <s v="MEN-PROF CERT EDUC NATI"/>
    <s v="F01147"/>
    <s v="PROF CERT CLAS NORM"/>
    <x v="0"/>
    <s v="7300E"/>
    <s v="SC.TEC.M.S"/>
    <s v="P7300"/>
    <s v="SC.TEC.MED"/>
    <s v="2020_MC07_ACA09"/>
    <s v="07_Agents sous autorité recteur"/>
    <s v="Non renseigné"/>
    <x v="3"/>
  </r>
  <r>
    <n v="0"/>
    <n v="1"/>
    <s v="PC1212"/>
    <s v="09E0277924HLV"/>
    <s v="Mme"/>
    <x v="1"/>
    <s v="DILLY"/>
    <s v="ANNE-SOPHIE"/>
    <d v="1982-10-07T00:00:00"/>
    <x v="2"/>
    <s v="F00489"/>
    <s v="MEN-PROF CERT EDUC NATI"/>
    <s v="F01147"/>
    <s v="PROF CERT CLAS NORM"/>
    <x v="0"/>
    <s v="0202E"/>
    <s v="LET MODERN"/>
    <s v="-"/>
    <s v="-"/>
    <s v="2020_MC07_ACA09"/>
    <s v="07_Agents sous autorité recteur"/>
    <s v="Non renseigné"/>
    <x v="3"/>
  </r>
  <r>
    <n v="0"/>
    <n v="1"/>
    <s v="PC1219"/>
    <s v="20E0651598OYH"/>
    <s v="Mme"/>
    <x v="1"/>
    <s v="LETTANIE"/>
    <s v="SABINE"/>
    <d v="1982-06-20T00:00:00"/>
    <x v="2"/>
    <s v="F00489"/>
    <s v="MEN-PROF CERT EDUC NATI"/>
    <s v="F01147"/>
    <s v="PROF CERT CLAS NORM"/>
    <x v="0"/>
    <s v="0421E"/>
    <s v="ALLEMAND"/>
    <s v="-"/>
    <s v="-"/>
    <s v="2020_MC07_ACA09"/>
    <s v="07_Agents sous autorité recteur"/>
    <s v="Non renseigné"/>
    <x v="3"/>
  </r>
  <r>
    <n v="0"/>
    <n v="1"/>
    <s v="PC1209"/>
    <s v="09E0068623KBR"/>
    <s v="Mme"/>
    <x v="1"/>
    <s v="RIEU"/>
    <s v="CELINE"/>
    <d v="1971-09-29T00:00:00"/>
    <x v="2"/>
    <s v="F00489"/>
    <s v="MEN-PROF CERT EDUC NATI"/>
    <s v="F01147"/>
    <s v="PROF CERT CLAS NORM"/>
    <x v="0"/>
    <s v="0202E"/>
    <s v="LET MODERN"/>
    <s v="L0202"/>
    <s v="LET MODERN"/>
    <s v="2020_MC07_ACA09"/>
    <s v="07_Agents sous autorité recteur"/>
    <s v="Non renseigné"/>
    <x v="3"/>
  </r>
  <r>
    <n v="0"/>
    <n v="1"/>
    <s v="PC2223"/>
    <s v="09E1016836AXH"/>
    <s v="Mme"/>
    <x v="1"/>
    <s v="ALLALOU"/>
    <s v="SABRINA"/>
    <d v="1987-03-27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3248"/>
    <s v="09E0381076SVV"/>
    <s v="Mme"/>
    <x v="1"/>
    <s v="BAJEUX"/>
    <s v="MARION"/>
    <d v="1979-06-08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1218"/>
    <s v="09E0799915FNV"/>
    <s v="Mme"/>
    <x v="1"/>
    <s v="BEAUVAIS"/>
    <s v="MARIETA"/>
    <d v="1984-08-15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29"/>
    <s v="21E0443554HXQ"/>
    <s v="Mme"/>
    <x v="1"/>
    <s v="BEDLEEM"/>
    <s v="JULIE"/>
    <d v="1980-01-29T00:00:00"/>
    <x v="1"/>
    <s v="F00489"/>
    <s v="MEN-PROF CERT EDUC NATI"/>
    <s v="F01147"/>
    <s v="PROF CERT CLAS NORM"/>
    <x v="0"/>
    <s v="1510F"/>
    <s v="PH ELEC AP"/>
    <s v="L1510"/>
    <s v="PH ELEC AP"/>
    <s v="2020_MC03_ACA09"/>
    <s v="03_Enseignants 2nd degré public (hors agrégés) - CPE - Documentalistes"/>
    <s v="Satisfaisant"/>
    <x v="0"/>
  </r>
  <r>
    <n v="0"/>
    <n v="1"/>
    <s v="PC1219"/>
    <s v="09E0590964GLK"/>
    <s v="Mme"/>
    <x v="1"/>
    <s v="BENOIT"/>
    <s v="CLAIRE"/>
    <d v="1981-11-12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0"/>
    <s v="31E1324953UTS"/>
    <s v="Mme"/>
    <x v="1"/>
    <s v="BERNARD"/>
    <s v="AURORE"/>
    <d v="1989-12-18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Satisfaisant"/>
    <x v="0"/>
  </r>
  <r>
    <n v="0"/>
    <n v="1"/>
    <s v="PC1207"/>
    <s v="21E1365309GOA"/>
    <s v="Mme"/>
    <x v="1"/>
    <s v="BLANC"/>
    <s v="PAULINE"/>
    <d v="1990-04-04T00:00:00"/>
    <x v="0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Satisfaisant"/>
    <x v="0"/>
  </r>
  <r>
    <n v="0"/>
    <n v="1"/>
    <s v="PC1217"/>
    <s v="09E1228593CCY"/>
    <s v="Mme"/>
    <x v="1"/>
    <s v="BLANGY"/>
    <s v="PERRINE"/>
    <d v="1988-10-04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22"/>
    <s v="09E0591214XLS"/>
    <s v="Mme"/>
    <x v="1"/>
    <s v="BONNIER"/>
    <s v="VALERIE"/>
    <d v="1980-07-27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3235"/>
    <s v="09E0589230VVC"/>
    <s v="Mme"/>
    <x v="1"/>
    <s v="BOUCLY"/>
    <s v="LAURENCE"/>
    <d v="1982-07-03T00:00:00"/>
    <x v="0"/>
    <s v="F00489"/>
    <s v="MEN-PROF CERT EDUC NATI"/>
    <s v="F01147"/>
    <s v="PROF CERT CLAS NORM"/>
    <x v="0"/>
    <s v="7300E"/>
    <s v="SC.TEC.M.S"/>
    <s v="L7300"/>
    <s v="SC.&amp;.TEC M"/>
    <s v="2020_MC03_ACA09"/>
    <s v="03_Enseignants 2nd degré public (hors agrégés) - CPE - Documentalistes"/>
    <s v="Satisfaisant"/>
    <x v="0"/>
  </r>
  <r>
    <n v="0"/>
    <n v="1"/>
    <s v="PC1219"/>
    <s v="14E0143801HKE"/>
    <s v="Mme"/>
    <x v="1"/>
    <s v="BREUX"/>
    <s v="MORGANE"/>
    <d v="1975-03-16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3240"/>
    <s v="09E1010704NST"/>
    <s v="Mme"/>
    <x v="1"/>
    <s v="BROSSARD"/>
    <s v="JUSTINE"/>
    <d v="1985-05-19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Satisfaisant"/>
    <x v="0"/>
  </r>
  <r>
    <n v="0"/>
    <n v="1"/>
    <s v="PC1216"/>
    <s v="09E0070332EJY"/>
    <s v="Mme"/>
    <x v="1"/>
    <s v="BROUTIN"/>
    <s v="AUDE"/>
    <d v="1976-06-17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34"/>
    <s v="09E1331443OPN"/>
    <s v="Mme"/>
    <x v="1"/>
    <s v="BRUYERE"/>
    <s v="CAMILLE"/>
    <d v="1987-04-17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Satisfaisant"/>
    <x v="0"/>
  </r>
  <r>
    <n v="0"/>
    <n v="1"/>
    <s v="PC3240"/>
    <s v="09E1332244XYQ"/>
    <s v="Mme"/>
    <x v="1"/>
    <s v="BUISSON"/>
    <s v="CELINE"/>
    <d v="1987-07-01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Satisfaisant"/>
    <x v="0"/>
  </r>
  <r>
    <n v="0"/>
    <n v="1"/>
    <s v="PC3247"/>
    <s v="09E0171551BRS"/>
    <s v="Mme"/>
    <x v="1"/>
    <s v="BULTEEL"/>
    <s v="MARIE PIERRE"/>
    <d v="1973-04-06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3248"/>
    <s v="09E1123760GVW"/>
    <s v="Mme"/>
    <x v="1"/>
    <s v="CALLERAME"/>
    <s v="TIFFANY"/>
    <d v="1985-10-14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1217"/>
    <s v="09E1334379HXE"/>
    <s v="Mme"/>
    <x v="1"/>
    <s v="CAPELLE-OURYOUX"/>
    <s v="RAISA"/>
    <d v="1989-12-13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9"/>
    <s v="09E0275585LRY"/>
    <s v="Mme"/>
    <x v="1"/>
    <s v="CARDON"/>
    <s v="LAETITIA"/>
    <d v="1982-07-05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06"/>
    <s v="09E0484784AIP"/>
    <s v="Mme"/>
    <x v="1"/>
    <s v="CARION"/>
    <s v="CECILE"/>
    <d v="1978-06-07T00:00:00"/>
    <x v="0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Satisfaisant"/>
    <x v="0"/>
  </r>
  <r>
    <n v="0"/>
    <n v="1"/>
    <s v="PC1211"/>
    <s v="09E0278380HGA"/>
    <s v="Mme"/>
    <x v="1"/>
    <s v="CHAMPAGNE"/>
    <s v="SANDRA"/>
    <d v="1973-05-03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Satisfaisant"/>
    <x v="0"/>
  </r>
  <r>
    <n v="0"/>
    <n v="1"/>
    <s v="PC3248"/>
    <s v="09E0277337NCC"/>
    <s v="Mme"/>
    <x v="1"/>
    <s v="CHARLE"/>
    <s v="DELPHINE"/>
    <d v="1977-03-17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1213"/>
    <s v="20E0137510YPT"/>
    <s v="Mme"/>
    <x v="1"/>
    <s v="CHAUDRON"/>
    <s v="SEVERINE"/>
    <d v="1974-05-01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3248"/>
    <s v="09E1331960UCG"/>
    <s v="Mme"/>
    <x v="1"/>
    <s v="CHEVALIER"/>
    <s v="ALICIA"/>
    <d v="1990-10-19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2230"/>
    <s v="09E0173460TXL"/>
    <s v="Mme"/>
    <x v="1"/>
    <s v="CHIEUX"/>
    <s v="ESTELLE"/>
    <d v="1980-01-05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Satisfaisant"/>
    <x v="0"/>
  </r>
  <r>
    <n v="0"/>
    <n v="1"/>
    <s v="PC1219"/>
    <s v="09E0486882BIU"/>
    <s v="Mme"/>
    <x v="1"/>
    <s v="CHIVE"/>
    <s v="CYNTHIA CECILE"/>
    <d v="1979-05-28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7"/>
    <s v="09E0486885SCU"/>
    <s v="Mme"/>
    <x v="1"/>
    <s v="COMMANS"/>
    <s v="LUCIE"/>
    <d v="1979-02-25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30"/>
    <s v="09E1015847RML"/>
    <s v="Mme"/>
    <x v="1"/>
    <s v="COUDRON"/>
    <s v="ANASTASIA"/>
    <d v="1989-03-13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Satisfaisant"/>
    <x v="0"/>
  </r>
  <r>
    <n v="0"/>
    <n v="1"/>
    <s v="PC1216"/>
    <s v="19E0438606FAS"/>
    <s v="Mme"/>
    <x v="1"/>
    <s v="CUVILLIER"/>
    <s v="ELODIE"/>
    <d v="1980-01-05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3240"/>
    <s v="09E1226508WFM"/>
    <s v="Mme"/>
    <x v="1"/>
    <s v="DAUFRESNE"/>
    <s v="AMELINE"/>
    <d v="1988-01-28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Satisfaisant"/>
    <x v="0"/>
  </r>
  <r>
    <n v="0"/>
    <n v="1"/>
    <s v="PC2234"/>
    <s v="25E0425074ZYJ"/>
    <s v="Mme"/>
    <x v="1"/>
    <s v="DEGUNST"/>
    <s v="EMILIE"/>
    <d v="1980-03-31T00:00:00"/>
    <x v="1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Satisfaisant"/>
    <x v="0"/>
  </r>
  <r>
    <n v="0"/>
    <n v="1"/>
    <s v="PC3240"/>
    <s v="01E0148115QFZ"/>
    <s v="Mme"/>
    <x v="1"/>
    <s v="DELATTRE"/>
    <s v="AUDE"/>
    <d v="1978-02-05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Satisfaisant"/>
    <x v="0"/>
  </r>
  <r>
    <n v="0"/>
    <n v="1"/>
    <s v="PC2230"/>
    <s v="09E1332271RDA"/>
    <s v="Mme"/>
    <x v="1"/>
    <s v="DELCLUZE"/>
    <s v="ADELINE"/>
    <d v="1990-01-04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Satisfaisant"/>
    <x v="0"/>
  </r>
  <r>
    <n v="0"/>
    <n v="1"/>
    <s v="PC2234"/>
    <s v="09E1018870RNX"/>
    <s v="Mme"/>
    <x v="1"/>
    <s v="DESPINOY"/>
    <s v="AURORE"/>
    <d v="1986-07-07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Satisfaisant"/>
    <x v="0"/>
  </r>
  <r>
    <n v="0"/>
    <n v="1"/>
    <s v="PC2234"/>
    <s v="09E0173834XMA"/>
    <s v="Mme"/>
    <x v="1"/>
    <s v="DEVILLARD"/>
    <s v="AMANDINE"/>
    <d v="1982-09-17T00:00:00"/>
    <x v="1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Satisfaisant"/>
    <x v="0"/>
  </r>
  <r>
    <n v="0"/>
    <n v="1"/>
    <s v="PC3240"/>
    <s v="09E1122478TKS"/>
    <s v="Mme"/>
    <x v="1"/>
    <s v="DINCQ"/>
    <s v="AMELIE"/>
    <d v="1987-12-19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Satisfaisant"/>
    <x v="0"/>
  </r>
  <r>
    <n v="0"/>
    <n v="1"/>
    <s v="PC1216"/>
    <s v="09E0174637OUO"/>
    <s v="Mme"/>
    <x v="1"/>
    <s v="DOS SANTOS NEVES"/>
    <s v="VERONIQUE"/>
    <d v="1982-07-09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Satisfaisant"/>
    <x v="0"/>
  </r>
  <r>
    <n v="0"/>
    <n v="1"/>
    <s v="PC3247"/>
    <s v="09E1334565WHZ"/>
    <s v="Mme"/>
    <x v="1"/>
    <s v="DUCORNAIT"/>
    <s v="PAULINE"/>
    <d v="1991-09-02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3240"/>
    <s v="09E1016701UNI"/>
    <s v="Mme"/>
    <x v="1"/>
    <s v="DUHAMEL"/>
    <s v="CELINE"/>
    <d v="1987-07-06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Satisfaisant"/>
    <x v="0"/>
  </r>
  <r>
    <n v="0"/>
    <n v="1"/>
    <s v="PC3249"/>
    <s v="09E1226242XDK"/>
    <s v="Mme"/>
    <x v="1"/>
    <s v="DURR"/>
    <s v="STEPHANIE"/>
    <d v="1969-12-29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2230"/>
    <s v="09E0174913OBC"/>
    <s v="Mme"/>
    <x v="1"/>
    <s v="DUSAUTOIR"/>
    <s v="MARINA"/>
    <d v="1978-03-10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Satisfaisant"/>
    <x v="0"/>
  </r>
  <r>
    <n v="0"/>
    <n v="1"/>
    <s v="PC2223"/>
    <s v="09E0589825WXY"/>
    <s v="Mme"/>
    <x v="1"/>
    <s v="EL MOUTAMID"/>
    <s v="RAJA"/>
    <d v="1975-08-31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3247"/>
    <s v="20E0137554RFG"/>
    <s v="Mme"/>
    <x v="1"/>
    <s v="FACQ"/>
    <s v="GAELLE"/>
    <d v="1978-02-02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1219"/>
    <s v="09E0590978SYC"/>
    <s v="Mme"/>
    <x v="1"/>
    <s v="GALLOT"/>
    <s v="FREDERIQUE"/>
    <d v="1972-09-26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8"/>
    <s v="09E1334369WMR"/>
    <s v="Mme"/>
    <x v="1"/>
    <s v="GENEVET"/>
    <s v="JULIA"/>
    <d v="1985-01-08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8"/>
    <s v="09E0381163NDT"/>
    <s v="Mme"/>
    <x v="1"/>
    <s v="GRIVILLERS"/>
    <s v="CHRISTINE"/>
    <d v="1979-08-04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3246"/>
    <s v="20E0651784ERF"/>
    <s v="Mme"/>
    <x v="1"/>
    <s v="GUERVILLE"/>
    <s v="CAROLINE"/>
    <d v="1962-01-21T00:00:00"/>
    <x v="2"/>
    <s v="F00489"/>
    <s v="MEN-PROF CERT EDUC NATI"/>
    <s v="F01147"/>
    <s v="PROF CERT CLAS NORM"/>
    <x v="0"/>
    <s v="8010F"/>
    <s v="ECO.GE.FIN"/>
    <s v="L8012"/>
    <s v="ECO.GE.FIN"/>
    <s v="2020_MC03_ACA09"/>
    <s v="03_Enseignants 2nd degré public (hors agrégés) - CPE - Documentalistes"/>
    <s v="Satisfaisant"/>
    <x v="0"/>
  </r>
  <r>
    <n v="0"/>
    <n v="1"/>
    <s v="PC1213"/>
    <s v="09E1334350OLQ"/>
    <s v="Mme"/>
    <x v="1"/>
    <s v="HANRIOT"/>
    <s v="KARINE"/>
    <d v="1976-07-17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34"/>
    <s v="09E1333522RKO"/>
    <s v="Mme"/>
    <x v="1"/>
    <s v="HERY"/>
    <s v="DORIANE"/>
    <d v="1986-08-21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Satisfaisant"/>
    <x v="0"/>
  </r>
  <r>
    <n v="0"/>
    <n v="1"/>
    <s v="PC1215"/>
    <s v="09E1439183MWX"/>
    <s v="Mme"/>
    <x v="1"/>
    <s v="HEUCLIN"/>
    <s v="ELODIE"/>
    <d v="1990-05-28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22"/>
    <s v="09E0906084FDO"/>
    <s v="Mme"/>
    <x v="1"/>
    <s v="HOREN"/>
    <s v="LUCIE"/>
    <d v="1983-08-03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1219"/>
    <s v="09E1228714WDE"/>
    <s v="Mme"/>
    <x v="1"/>
    <s v="HOUCHANE"/>
    <s v="AMEL"/>
    <d v="1991-02-24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5"/>
    <s v="09E1227703QVB"/>
    <s v="Mme"/>
    <x v="1"/>
    <s v="HYVART"/>
    <s v="CECILE"/>
    <d v="1988-10-27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20"/>
    <s v="09E1546164IKR"/>
    <s v="Mme"/>
    <x v="1"/>
    <s v="INCATASCIATO"/>
    <s v="MARIE-PIERRE"/>
    <d v="1985-08-27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3248"/>
    <s v="09E1334545HXK"/>
    <s v="Mme"/>
    <x v="1"/>
    <s v="KOSINA"/>
    <s v="CLAIRE"/>
    <d v="1991-04-14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1213"/>
    <s v="09E0906160AJD"/>
    <s v="Mme"/>
    <x v="1"/>
    <s v="LECLERCQ"/>
    <s v="AUDREY SIMONE"/>
    <d v="1984-05-13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9"/>
    <s v="09E1124008KVZ"/>
    <s v="Mme"/>
    <x v="1"/>
    <s v="LEFEBVRE"/>
    <s v="MARYLENE"/>
    <d v="1989-10-16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8"/>
    <s v="09E1334156YOY"/>
    <s v="Mme"/>
    <x v="1"/>
    <s v="LEFEBVRE"/>
    <s v="PAULINE"/>
    <d v="1990-05-23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Satisfaisant"/>
    <x v="0"/>
  </r>
  <r>
    <n v="0"/>
    <n v="1"/>
    <s v="PC2220"/>
    <s v="09E1123651QYW"/>
    <s v="Mme"/>
    <x v="1"/>
    <s v="LEGOIX"/>
    <s v="ANNE-SOPHIE"/>
    <d v="1982-03-24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1218"/>
    <s v="09E0175131ODY"/>
    <s v="Mme"/>
    <x v="1"/>
    <s v="LHOTE"/>
    <s v="CELINE"/>
    <d v="1979-12-28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22"/>
    <s v="25E0210121VRF"/>
    <s v="Mme"/>
    <x v="1"/>
    <s v="LOREK"/>
    <s v="CATHERINE"/>
    <d v="1978-01-05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1212"/>
    <s v="09E0487761VEL"/>
    <s v="Mme"/>
    <x v="1"/>
    <s v="MAILLARD"/>
    <s v="CELINE"/>
    <d v="1982-12-28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Satisfaisant"/>
    <x v="0"/>
  </r>
  <r>
    <n v="0"/>
    <n v="1"/>
    <s v="PC1215"/>
    <s v="09E0485126OAM"/>
    <s v="Mme"/>
    <x v="1"/>
    <s v="MERLE"/>
    <s v="HELENE"/>
    <d v="1970-08-16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3"/>
    <s v="09E1334576VXA"/>
    <s v="Mme"/>
    <x v="1"/>
    <s v="MICCOLI"/>
    <s v="MARTINA"/>
    <d v="1989-08-04T00:00:00"/>
    <x v="0"/>
    <s v="F00489"/>
    <s v="MEN-PROF CERT EDUC NATI"/>
    <s v="F01147"/>
    <s v="PROF CERT CLAS NORM"/>
    <x v="0"/>
    <s v="0429E"/>
    <s v="ITALIEN"/>
    <s v="L0429"/>
    <s v="ITALIEN"/>
    <s v="2020_MC03_ACA09"/>
    <s v="03_Enseignants 2nd degré public (hors agrégés) - CPE - Documentalistes"/>
    <s v="Satisfaisant"/>
    <x v="0"/>
  </r>
  <r>
    <n v="0"/>
    <n v="1"/>
    <s v="PC1212"/>
    <s v="09E1334615UET"/>
    <s v="Mme"/>
    <x v="1"/>
    <s v="MOUGHAOUI"/>
    <s v="ASMA"/>
    <d v="1989-08-01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Satisfaisant"/>
    <x v="0"/>
  </r>
  <r>
    <n v="0"/>
    <n v="1"/>
    <s v="PC1219"/>
    <s v="40E0806858AMF"/>
    <s v="Mme"/>
    <x v="1"/>
    <s v="MUNANOA"/>
    <s v="CAROLE"/>
    <d v="1966-09-20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9"/>
    <s v="09E1334384UXV"/>
    <s v="Mme"/>
    <x v="1"/>
    <s v="MYRTA"/>
    <s v="HELENE"/>
    <d v="1988-04-17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7"/>
    <s v="15E0637805VMI"/>
    <s v="Mme"/>
    <x v="1"/>
    <s v="NEYRIEUX"/>
    <s v="NATHALIE"/>
    <d v="1983-11-09T00:00:00"/>
    <x v="1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Satisfaisant"/>
    <x v="0"/>
  </r>
  <r>
    <n v="0"/>
    <n v="1"/>
    <s v="PC3247"/>
    <s v="09E0071195KTO"/>
    <s v="Mme"/>
    <x v="1"/>
    <s v="NORTES-IZMAOUNE"/>
    <s v="ZAHRA"/>
    <d v="1976-03-11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1219"/>
    <s v="09E1334387NDG"/>
    <s v="Mme"/>
    <x v="1"/>
    <s v="OWCZARCZAK"/>
    <s v="ALEXIS"/>
    <d v="1990-01-04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34"/>
    <s v="09E0910256HFS"/>
    <s v="Mme"/>
    <x v="1"/>
    <s v="PAMART"/>
    <s v="MARIANNE"/>
    <d v="1980-03-01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Satisfaisant"/>
    <x v="0"/>
  </r>
  <r>
    <n v="0"/>
    <n v="1"/>
    <s v="PC1211"/>
    <s v="09E0909945KPU"/>
    <s v="Mme"/>
    <x v="1"/>
    <s v="PAVOT"/>
    <s v="AURORE"/>
    <d v="1985-02-0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Satisfaisant"/>
    <x v="0"/>
  </r>
  <r>
    <n v="0"/>
    <n v="1"/>
    <s v="PC1219"/>
    <s v="09E1439202YME"/>
    <s v="Mme"/>
    <x v="1"/>
    <s v="PEDRO PAZGRAT"/>
    <s v="LUDIVINE"/>
    <d v="1991-01-30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8"/>
    <s v="09E1228344XFM"/>
    <s v="Mme"/>
    <x v="1"/>
    <s v="PELCZYK"/>
    <s v="ANNE-SOPHIE"/>
    <d v="1990-03-12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Satisfaisant"/>
    <x v="0"/>
  </r>
  <r>
    <n v="0"/>
    <n v="1"/>
    <s v="PC1215"/>
    <s v="09E1332210TJD"/>
    <s v="Mme"/>
    <x v="1"/>
    <s v="PIERACHE"/>
    <s v="LUDIVINE"/>
    <d v="1989-09-03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3240"/>
    <s v="20E1475810SZZ"/>
    <s v="Mme"/>
    <x v="1"/>
    <s v="PINTEAU"/>
    <s v="VIRGINIE"/>
    <d v="1987-10-01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Satisfaisant"/>
    <x v="0"/>
  </r>
  <r>
    <n v="0"/>
    <n v="1"/>
    <s v="PC1219"/>
    <s v="02E0045165BDO"/>
    <s v="Mme"/>
    <x v="1"/>
    <s v="ROURE"/>
    <s v="MURIEL"/>
    <d v="1971-12-11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3"/>
    <s v="13E0235331NHA"/>
    <s v="Mme"/>
    <x v="1"/>
    <s v="ROUSSEAU"/>
    <s v="ANGELIQUE"/>
    <d v="1974-10-21T00:00:00"/>
    <x v="2"/>
    <s v="F00489"/>
    <s v="MEN-PROF CERT EDUC NATI"/>
    <s v="F01147"/>
    <s v="PROF CERT CLAS NORM"/>
    <x v="0"/>
    <s v="0429E"/>
    <s v="ITALIEN"/>
    <s v="L0429"/>
    <s v="ITALIEN"/>
    <s v="2020_MC03_ACA09"/>
    <s v="03_Enseignants 2nd degré public (hors agrégés) - CPE - Documentalistes"/>
    <s v="Satisfaisant"/>
    <x v="0"/>
  </r>
  <r>
    <n v="0"/>
    <n v="1"/>
    <s v="PC2222"/>
    <s v="09E0069673AZS"/>
    <s v="Mme"/>
    <x v="1"/>
    <s v="SAUVAGE"/>
    <s v="SANDRINE"/>
    <d v="1976-05-24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1217"/>
    <s v="09E0695225WNS"/>
    <s v="Mme"/>
    <x v="1"/>
    <s v="SAYAH"/>
    <s v="LAYLA"/>
    <d v="1975-07-28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1217"/>
    <s v="02E0355846KCL"/>
    <s v="Mme"/>
    <x v="1"/>
    <s v="SELLIER"/>
    <s v="CHRISTINE-ADELE"/>
    <d v="1978-10-09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Satisfaisant"/>
    <x v="0"/>
  </r>
  <r>
    <n v="0"/>
    <n v="1"/>
    <s v="PC1219"/>
    <s v="09E0487904OFM"/>
    <s v="Mme"/>
    <x v="1"/>
    <s v="SINGER"/>
    <s v="SANDRA"/>
    <d v="1976-05-19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2234"/>
    <s v="09E0381213EDS"/>
    <s v="Mme"/>
    <x v="1"/>
    <s v="TALAREK"/>
    <s v="CAROLINE"/>
    <d v="1978-09-23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Satisfaisant"/>
    <x v="0"/>
  </r>
  <r>
    <n v="0"/>
    <n v="1"/>
    <s v="PC1210"/>
    <s v="09E0908468QMQ"/>
    <s v="Mme"/>
    <x v="1"/>
    <s v="TANGHE"/>
    <s v="CHLOE"/>
    <d v="1989-08-04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Satisfaisant"/>
    <x v="0"/>
  </r>
  <r>
    <n v="0"/>
    <n v="1"/>
    <s v="PC1215"/>
    <s v="19E0234500HNE"/>
    <s v="Mme"/>
    <x v="1"/>
    <s v="THIALLIER"/>
    <s v="ISABELLE"/>
    <d v="1976-08-27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Satisfaisant"/>
    <x v="0"/>
  </r>
  <r>
    <n v="0"/>
    <n v="1"/>
    <s v="PC2222"/>
    <s v="09E0173450WUX"/>
    <s v="Mme"/>
    <x v="1"/>
    <s v="TOUBBE"/>
    <s v="ADELE"/>
    <d v="1966-07-19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1216"/>
    <s v="09E1332397CRO"/>
    <s v="Mme"/>
    <x v="1"/>
    <s v="TOURNIER"/>
    <s v="MARIE-CHARLOTTE"/>
    <d v="1983-12-10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Satisfaisant"/>
    <x v="0"/>
  </r>
  <r>
    <n v="0"/>
    <n v="1"/>
    <s v="PC3249"/>
    <s v="09E0277375CHG"/>
    <s v="Mme"/>
    <x v="1"/>
    <s v="VANDENBUSSCHE"/>
    <s v="LISE"/>
    <d v="1980-07-06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3248"/>
    <s v="09E1334562DUK"/>
    <s v="Mme"/>
    <x v="1"/>
    <s v="WILLEFERT"/>
    <s v="BERTILLE"/>
    <d v="1991-09-15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Satisfaisant"/>
    <x v="0"/>
  </r>
  <r>
    <n v="0"/>
    <n v="1"/>
    <s v="PC2221"/>
    <s v="09E0277461JMB"/>
    <s v="Mme"/>
    <x v="1"/>
    <s v="WINDELS"/>
    <s v="ISABELLE"/>
    <d v="1979-06-04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Satisfaisant"/>
    <x v="0"/>
  </r>
  <r>
    <n v="0"/>
    <n v="1"/>
    <s v="PC1215"/>
    <s v="09E0276870YXS"/>
    <s v="Mme"/>
    <x v="1"/>
    <s v="ZINE"/>
    <s v="NASSIMA"/>
    <d v="1974-04-30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Satisfaisant"/>
    <x v="0"/>
  </r>
  <r>
    <n v="0"/>
    <n v="1"/>
    <s v="PC3SUP"/>
    <s v="10E1187950GME"/>
    <s v="Mme"/>
    <x v="1"/>
    <s v="EDDAHBI"/>
    <s v="MERIEM"/>
    <d v="1979-06-14T00:00:00"/>
    <x v="0"/>
    <s v="F00489"/>
    <s v="MEN-PROF CERT EDUC NATI"/>
    <s v="F01147"/>
    <s v="PROF CERT CLAS NORM"/>
    <x v="0"/>
    <s v="0423E"/>
    <s v="ARABE"/>
    <s v="-"/>
    <s v="-"/>
    <s v="2020_MC07_ACA09"/>
    <s v="07_Agents sous autorité recteur"/>
    <s v="Satisfaisant"/>
    <x v="0"/>
  </r>
  <r>
    <n v="0"/>
    <n v="1"/>
    <s v="PC3SUP"/>
    <s v="03E1651789BBR"/>
    <s v="Mme"/>
    <x v="1"/>
    <s v="FACEY"/>
    <s v="JANET"/>
    <d v="1963-05-25T00:00:00"/>
    <x v="0"/>
    <s v="F00489"/>
    <s v="MEN-PROF CERT EDUC NATI"/>
    <s v="F01147"/>
    <s v="PROF CERT CLAS NORM"/>
    <x v="0"/>
    <s v="0422E"/>
    <s v="ANGLAIS"/>
    <s v="L0422"/>
    <s v="ANGLAIS"/>
    <s v="2020_MC07_ACA09"/>
    <s v="07_Agents sous autorité recteur"/>
    <s v="Satisfaisant"/>
    <x v="0"/>
  </r>
  <r>
    <n v="0"/>
    <n v="1"/>
    <s v="PC1209"/>
    <s v="09E1439410KDK"/>
    <s v="Mme"/>
    <x v="1"/>
    <s v="ABRAMOVICI"/>
    <s v="LAURE"/>
    <d v="1983-05-21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9"/>
    <s v="09E0277331RIW"/>
    <s v="Mme"/>
    <x v="1"/>
    <s v="AFEJJAY"/>
    <s v="FATIHA"/>
    <d v="1978-01-20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6"/>
    <s v="12E1378826XJZ"/>
    <s v="Mme"/>
    <x v="1"/>
    <s v="AISSAT-BAERTSCHI"/>
    <s v="ADELIE"/>
    <d v="1987-11-11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7"/>
    <s v="09E0695121UGE"/>
    <s v="Mme"/>
    <x v="1"/>
    <s v="ALLART"/>
    <s v="VINCIANE"/>
    <d v="1982-03-08T00:00:00"/>
    <x v="1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1216"/>
    <s v="20E1371994WHJ"/>
    <s v="Mme"/>
    <x v="1"/>
    <s v="ANIC-ANTIC"/>
    <s v="MORGANE"/>
    <d v="1990-07-02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7"/>
    <s v="11E0966489QVN"/>
    <s v="Mme"/>
    <x v="1"/>
    <s v="ANOUNE"/>
    <s v="SONIA"/>
    <d v="1975-01-11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1"/>
    <s v="09E0695394QIJ"/>
    <s v="Mme"/>
    <x v="1"/>
    <s v="ANTKOWIAK"/>
    <s v="CELINE"/>
    <d v="1982-03-31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7"/>
    <s v="02E0667868KCL"/>
    <s v="Mme"/>
    <x v="1"/>
    <s v="ANTOINE"/>
    <s v="CARINE DANIELLE"/>
    <d v="1980-10-07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09"/>
    <s v="09E1124180BRK"/>
    <s v="Mme"/>
    <x v="1"/>
    <s v="AUBRY"/>
    <s v="ANNE"/>
    <d v="1974-08-03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0"/>
    <s v="09E0174740ZBF"/>
    <s v="Mme"/>
    <x v="1"/>
    <s v="AUSSEILL"/>
    <s v="HELENE"/>
    <d v="1974-10-26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5"/>
    <s v="09E0695179NJV"/>
    <s v="Mme"/>
    <x v="1"/>
    <s v="AZRHARI"/>
    <s v="HINDE"/>
    <d v="1983-06-17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2"/>
    <s v="09E0172246DQK"/>
    <s v="Mme"/>
    <x v="1"/>
    <s v="BABIARZ"/>
    <s v="DELPHINE"/>
    <d v="1977-03-23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5"/>
    <s v="33E1222275BOZ"/>
    <s v="Mme"/>
    <x v="1"/>
    <s v="BADENES MARTINEZ"/>
    <s v="MARTA"/>
    <d v="1984-09-19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30"/>
    <s v="08E1190619JWX"/>
    <s v="Mme"/>
    <x v="1"/>
    <s v="BALASSE"/>
    <s v="MAEVA"/>
    <d v="1988-01-19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1"/>
    <s v="59G0425821HGW"/>
    <s v="Mme"/>
    <x v="1"/>
    <s v="BARE"/>
    <s v="MARYSE"/>
    <d v="1970-05-12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0"/>
    <s v="09E1124256WAR"/>
    <s v="Mme"/>
    <x v="1"/>
    <s v="BAUDOIN"/>
    <s v="PERRINE"/>
    <d v="1983-04-1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1"/>
    <s v="12E0245706ILT"/>
    <s v="Mme"/>
    <x v="1"/>
    <s v="BAVARD"/>
    <s v="LYDIE"/>
    <d v="1976-01-2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1"/>
    <s v="09E0487077LAZ"/>
    <s v="Mme"/>
    <x v="1"/>
    <s v="BECK"/>
    <s v="CELINE"/>
    <d v="1981-02-21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0"/>
    <s v="09E0484688CJC"/>
    <s v="Mme"/>
    <x v="1"/>
    <s v="BELHADJ"/>
    <s v="DONIA"/>
    <d v="1985-09-27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9"/>
    <s v="09E0277338NPU"/>
    <s v="Mme"/>
    <x v="1"/>
    <s v="BELKHEIR"/>
    <s v="JEANNE"/>
    <d v="1980-03-11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35"/>
    <s v="09E1439859QDR"/>
    <s v="Mme"/>
    <x v="1"/>
    <s v="BELLAREDJ"/>
    <s v="FATIHA"/>
    <d v="1980-06-18T00:00:00"/>
    <x v="0"/>
    <s v="F00489"/>
    <s v="MEN-PROF CERT EDUC NATI"/>
    <s v="F01147"/>
    <s v="PROF CERT CLAS NORM"/>
    <x v="0"/>
    <s v="7300E"/>
    <s v="SC.TEC.M.S"/>
    <s v="L7300"/>
    <s v="SC.&amp;.TEC M"/>
    <s v="2020_MC03_ACA09"/>
    <s v="03_Enseignants 2nd degré public (hors agrégés) - CPE - Documentalistes"/>
    <s v="Très satisfaisant"/>
    <x v="2"/>
  </r>
  <r>
    <n v="0"/>
    <n v="1"/>
    <s v="PC1217"/>
    <s v="14E1388799BPV"/>
    <s v="Mme"/>
    <x v="1"/>
    <s v="BELZ"/>
    <s v="SANDRA"/>
    <d v="1988-02-26T00:00:00"/>
    <x v="0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Très satisfaisant"/>
    <x v="2"/>
  </r>
  <r>
    <n v="0"/>
    <n v="1"/>
    <s v="PC1211"/>
    <s v="09E0487136XFK"/>
    <s v="Mme"/>
    <x v="1"/>
    <s v="BENARD"/>
    <s v="EMILIE"/>
    <d v="1980-02-0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8"/>
    <s v="10E0562060ZYF"/>
    <s v="Mme"/>
    <x v="1"/>
    <s v="BENSLIMANI"/>
    <s v="SENIA"/>
    <d v="1980-10-10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28"/>
    <s v="09P0409629MOM"/>
    <s v="Mme"/>
    <x v="1"/>
    <s v="BERIOUX"/>
    <s v="EMILIE"/>
    <d v="1980-05-23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12"/>
    <s v="09E0277116MSD"/>
    <s v="Mme"/>
    <x v="1"/>
    <s v="BERLAN BALIQUE"/>
    <s v="LAETITIA"/>
    <d v="1980-10-22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7"/>
    <s v="09E0381081USY"/>
    <s v="Mme"/>
    <x v="1"/>
    <s v="BERLY"/>
    <s v="FANNY"/>
    <d v="1980-10-05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0"/>
    <s v="09E1334049NRE"/>
    <s v="Mme"/>
    <x v="1"/>
    <s v="BERNALICIS"/>
    <s v="OLIVIA"/>
    <d v="1975-11-08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6"/>
    <s v="09E0277935YYC"/>
    <s v="Mme"/>
    <x v="1"/>
    <s v="BERNARD"/>
    <s v="MARIE"/>
    <d v="1982-07-13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8"/>
    <s v="09E0591315WNM"/>
    <s v="Mme"/>
    <x v="1"/>
    <s v="BERTELOOT"/>
    <s v="FLORIANE"/>
    <d v="1982-05-13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26"/>
    <s v="09E0383320JAC"/>
    <s v="Mme"/>
    <x v="1"/>
    <s v="BERTHE"/>
    <s v="MADDY"/>
    <d v="1979-10-21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6"/>
    <s v="09E0798998OAB"/>
    <s v="Mme"/>
    <x v="1"/>
    <s v="BETRANCOURT"/>
    <s v="SOPHIE"/>
    <d v="1983-10-24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9"/>
    <s v="09E0695175LDA"/>
    <s v="Mme"/>
    <x v="1"/>
    <s v="BIDAULT"/>
    <s v="HELENE"/>
    <d v="1981-04-19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3"/>
    <s v="09E1123652TQX"/>
    <s v="Mme"/>
    <x v="1"/>
    <s v="BIGOTTE"/>
    <s v="PAULINE"/>
    <d v="1990-01-12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5"/>
    <s v="19E1357906HJX"/>
    <s v="Mme"/>
    <x v="1"/>
    <s v="BIZGUERN"/>
    <s v="SORAYA"/>
    <d v="1989-09-08T00:00:00"/>
    <x v="0"/>
    <s v="F00489"/>
    <s v="MEN-PROF CERT EDUC NATI"/>
    <s v="F01147"/>
    <s v="PROF CERT CLAS NORM"/>
    <x v="0"/>
    <s v="8010E"/>
    <s v="ECO.GE.COM"/>
    <s v="L8011"/>
    <s v="ECO.GE.COM"/>
    <s v="2020_MC03_ACA09"/>
    <s v="03_Enseignants 2nd degré public (hors agrégés) - CPE - Documentalistes"/>
    <s v="Très satisfaisant"/>
    <x v="2"/>
  </r>
  <r>
    <n v="0"/>
    <n v="1"/>
    <s v="PC3247"/>
    <s v="15E0331512LUE"/>
    <s v="Mme"/>
    <x v="1"/>
    <s v="BLAIRON"/>
    <s v="DELPHINE"/>
    <d v="1980-10-06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9"/>
    <s v="09E0487298MIQ"/>
    <s v="Mme"/>
    <x v="1"/>
    <s v="BLOCQUET"/>
    <s v="DELPHINE"/>
    <d v="1982-01-03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29"/>
    <s v="09E0382531FNN"/>
    <s v="Mme"/>
    <x v="1"/>
    <s v="BOISTEL"/>
    <s v="KARINE"/>
    <d v="1976-03-12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06"/>
    <s v="09E1334107DCN"/>
    <s v="Mme"/>
    <x v="1"/>
    <s v="BONNINGUES"/>
    <s v="NATHALIE"/>
    <d v="1990-05-05T00:00:00"/>
    <x v="0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2231"/>
    <s v="09E0277568XKI"/>
    <s v="Mme"/>
    <x v="1"/>
    <s v="BOSLAK"/>
    <s v="ISABELLE"/>
    <d v="1978-02-24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2"/>
    <s v="09E1334587IGP"/>
    <s v="Mme"/>
    <x v="1"/>
    <s v="BOUBZIZ"/>
    <s v="NAIMA"/>
    <d v="1989-11-29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3"/>
    <s v="09E0695897GUU"/>
    <s v="Mme"/>
    <x v="1"/>
    <s v="BOUDJEMA"/>
    <s v="HADJILA"/>
    <d v="1982-09-22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6"/>
    <s v="09E1334354CNG"/>
    <s v="Mme"/>
    <x v="1"/>
    <s v="BOULANGER"/>
    <s v="SARAH"/>
    <d v="1991-05-07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07"/>
    <s v="09E0381235ZQH"/>
    <s v="Mme"/>
    <x v="1"/>
    <s v="BOULET"/>
    <s v="ASTRID"/>
    <d v="1979-06-16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1219"/>
    <s v="09E0379328IKJ"/>
    <s v="Mme"/>
    <x v="1"/>
    <s v="BOULOGNE"/>
    <s v="EMILIE"/>
    <d v="1983-05-18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9"/>
    <s v="09E1334355KFE"/>
    <s v="Mme"/>
    <x v="1"/>
    <s v="BOURGAIN"/>
    <s v="EMILIE"/>
    <d v="1986-12-28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1"/>
    <s v="11E1171613HSA"/>
    <s v="Mme"/>
    <x v="1"/>
    <s v="BOURGEOIS"/>
    <s v="JANIE"/>
    <d v="1987-10-25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3247"/>
    <s v="12E0450786KNZ"/>
    <s v="Mme"/>
    <x v="1"/>
    <s v="BOURGOIS"/>
    <s v="MARIE-CECILE"/>
    <d v="1980-06-20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9"/>
    <s v="04E0357456CYD"/>
    <s v="Mme"/>
    <x v="1"/>
    <s v="BOUTET"/>
    <s v="ALINE"/>
    <d v="1980-07-23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5"/>
    <s v="09E0696405KLN"/>
    <s v="Mme"/>
    <x v="1"/>
    <s v="BRASSART"/>
    <s v="CHRISTELLE"/>
    <d v="1973-09-24T00:00:00"/>
    <x v="1"/>
    <s v="F00489"/>
    <s v="MEN-PROF CERT EDUC NATI"/>
    <s v="F01147"/>
    <s v="PROF CERT CLAS NORM"/>
    <x v="0"/>
    <s v="1411E"/>
    <s v="SII.ING.CO"/>
    <s v="L2080"/>
    <s v="GEST INFOR"/>
    <s v="2020_MC03_ACA09"/>
    <s v="03_Enseignants 2nd degré public (hors agrégés) - CPE - Documentalistes"/>
    <s v="Très satisfaisant"/>
    <x v="2"/>
  </r>
  <r>
    <n v="0"/>
    <n v="1"/>
    <s v="PC2230"/>
    <s v="11E1379240EQI"/>
    <s v="Mme"/>
    <x v="1"/>
    <s v="BRECHET"/>
    <s v="BLANDINE"/>
    <d v="1986-11-20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6"/>
    <s v="59G1830070DSU"/>
    <s v="Mme"/>
    <x v="1"/>
    <s v="BREMENT"/>
    <s v="CINDY"/>
    <d v="1982-10-26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0"/>
    <s v="09E1334588VJC"/>
    <s v="Mme"/>
    <x v="1"/>
    <s v="BREVIER"/>
    <s v="CAROLINE"/>
    <d v="1986-09-15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0"/>
    <s v="09E1225362KHM"/>
    <s v="Mme"/>
    <x v="1"/>
    <s v="BRIMEUX"/>
    <s v="VANESSA"/>
    <d v="1988-11-05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4"/>
    <s v="09E0382121HWU"/>
    <s v="Mme"/>
    <x v="1"/>
    <s v="BRISY"/>
    <s v="MAITE"/>
    <d v="1981-04-12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07"/>
    <s v="09E0590883VEQ"/>
    <s v="Mme"/>
    <x v="1"/>
    <s v="BROGNIART"/>
    <s v="SOPHIE"/>
    <d v="1982-08-10T00:00:00"/>
    <x v="1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1215"/>
    <s v="09E1226021AKG"/>
    <s v="Mme"/>
    <x v="1"/>
    <s v="BRONSARD"/>
    <s v="ESTHER"/>
    <d v="1972-08-19T00:00:00"/>
    <x v="0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Très satisfaisant"/>
    <x v="2"/>
  </r>
  <r>
    <n v="0"/>
    <n v="1"/>
    <s v="PC3248"/>
    <s v="15E0637758WIO"/>
    <s v="Mme"/>
    <x v="1"/>
    <s v="BROUCK"/>
    <s v="SANDRA"/>
    <d v="1983-05-14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30"/>
    <s v="03E0124336GVU"/>
    <s v="Mme"/>
    <x v="1"/>
    <s v="BROUSSIER"/>
    <s v="BLANDINE"/>
    <d v="1974-03-26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5"/>
    <s v="09E1334109BRS"/>
    <s v="Mme"/>
    <x v="1"/>
    <s v="BROUTIN"/>
    <s v="ADELINE"/>
    <d v="1990-07-01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07"/>
    <s v="09E1334573NUK"/>
    <s v="Mme"/>
    <x v="1"/>
    <s v="BRUNNIN"/>
    <s v="ELISE"/>
    <d v="1991-09-18T00:00:00"/>
    <x v="0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2229"/>
    <s v="09E0174342SMY"/>
    <s v="Mme"/>
    <x v="1"/>
    <s v="BUISSETTE"/>
    <s v="CHRISTELLE"/>
    <d v="1976-04-30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3240"/>
    <s v="09E0591089GFJ"/>
    <s v="Mme"/>
    <x v="1"/>
    <s v="BULTE"/>
    <s v="BLANDINE"/>
    <d v="1980-09-01T00:00:00"/>
    <x v="1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1215"/>
    <s v="09E0695181CMQ"/>
    <s v="Mme"/>
    <x v="1"/>
    <s v="BURLET"/>
    <s v="CELINE"/>
    <d v="1983-04-06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8"/>
    <s v="09E1334113OPP"/>
    <s v="Mme"/>
    <x v="1"/>
    <s v="CABARET"/>
    <s v="JULIETTE DENYSE"/>
    <d v="1990-07-16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09"/>
    <s v="09E0277124KRG"/>
    <s v="Mme"/>
    <x v="1"/>
    <s v="CALVANUS"/>
    <s v="AURORE"/>
    <d v="1977-01-15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4"/>
    <s v="09E1333571HUH"/>
    <s v="Mme"/>
    <x v="1"/>
    <s v="CANDELLIER"/>
    <s v="PAULINE"/>
    <d v="1988-06-28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6"/>
    <s v="09E0276859EPW"/>
    <s v="Mme"/>
    <x v="1"/>
    <s v="CANDON"/>
    <s v="JACQUELINE"/>
    <d v="1979-01-12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3"/>
    <s v="09P0912174DTX"/>
    <s v="Mme"/>
    <x v="1"/>
    <s v="CANESI"/>
    <s v="CHIARA"/>
    <d v="1979-10-13T00:00:00"/>
    <x v="0"/>
    <s v="F00489"/>
    <s v="MEN-PROF CERT EDUC NATI"/>
    <s v="F01147"/>
    <s v="PROF CERT CLAS NORM"/>
    <x v="0"/>
    <s v="0429E"/>
    <s v="ITALIEN"/>
    <s v="L0429"/>
    <s v="ITALIEN"/>
    <s v="2020_MC03_ACA09"/>
    <s v="03_Enseignants 2nd degré public (hors agrégés) - CPE - Documentalistes"/>
    <s v="Très satisfaisant"/>
    <x v="2"/>
  </r>
  <r>
    <n v="0"/>
    <n v="1"/>
    <s v="PC1212"/>
    <s v="09E0174751VNJ"/>
    <s v="Mme"/>
    <x v="1"/>
    <s v="CAPPE"/>
    <s v="VIRGINIE"/>
    <d v="1975-05-11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8"/>
    <s v="20E1063972WWV"/>
    <s v="Mme"/>
    <x v="1"/>
    <s v="CAPRON"/>
    <s v="STEPHANIE"/>
    <d v="1973-05-17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1"/>
    <s v="09E1334668RBT"/>
    <s v="Mme"/>
    <x v="1"/>
    <s v="CARDON"/>
    <s v="MYLENE"/>
    <d v="1991-09-12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09"/>
    <s v="09E0172928FSY"/>
    <s v="Mme"/>
    <x v="1"/>
    <s v="CARDOT"/>
    <s v="SYLVIE"/>
    <d v="1979-02-06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9"/>
    <s v="09E0275674BEF"/>
    <s v="Mme"/>
    <x v="1"/>
    <s v="CARNEIRO"/>
    <s v="SONIA"/>
    <d v="1979-05-24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3248"/>
    <s v="09E0695264BNX"/>
    <s v="Mme"/>
    <x v="1"/>
    <s v="CARON"/>
    <s v="SARAH"/>
    <d v="1982-12-04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8"/>
    <s v="09E0071234MLA"/>
    <s v="Mme"/>
    <x v="1"/>
    <s v="CARON"/>
    <s v="SABINE"/>
    <d v="1973-11-07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22"/>
    <s v="09E1228238GAU"/>
    <s v="Mme"/>
    <x v="1"/>
    <s v="CARON"/>
    <s v="FLORE"/>
    <d v="1990-10-05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3"/>
    <s v="09P0307921NAB"/>
    <s v="Mme"/>
    <x v="1"/>
    <s v="CARPENTIER"/>
    <s v="AGNES"/>
    <d v="1978-01-14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0"/>
    <s v="09E1439530QUB"/>
    <s v="Mme"/>
    <x v="1"/>
    <s v="CARPENTIER"/>
    <s v="PERRINE NELLY A"/>
    <d v="1988-09-29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0"/>
    <s v="09E0277391KNR"/>
    <s v="Mme"/>
    <x v="1"/>
    <s v="CASTELLI"/>
    <s v="DELPHINE"/>
    <d v="1977-05-22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7"/>
    <s v="02E1402385LZM"/>
    <s v="Mme"/>
    <x v="1"/>
    <s v="CAUGY"/>
    <s v="MARGAUX"/>
    <d v="1989-02-06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1"/>
    <s v="24E0180828SSP"/>
    <s v="Mme"/>
    <x v="1"/>
    <s v="CAULLIEZ"/>
    <s v="KARINE"/>
    <d v="1975-03-22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8"/>
    <s v="09E1334521MMD"/>
    <s v="Mme"/>
    <x v="1"/>
    <s v="CEUGNART"/>
    <s v="CAMILLE"/>
    <d v="1987-12-13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09"/>
    <s v="09E1334589DAI"/>
    <s v="Mme"/>
    <x v="1"/>
    <s v="CHAKIM"/>
    <s v="FARAH"/>
    <d v="1990-08-22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0"/>
    <s v="25E0320138OFC"/>
    <s v="Mme"/>
    <x v="1"/>
    <s v="CHAPOT"/>
    <s v="ELODIE"/>
    <d v="1978-05-16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09"/>
    <s v="09E0174944FOV"/>
    <s v="Mme"/>
    <x v="1"/>
    <s v="CHARNAY"/>
    <s v="AUDE"/>
    <d v="1976-09-0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1"/>
    <s v="09E9860476BXK"/>
    <s v="Mme"/>
    <x v="1"/>
    <s v="CHEMTOB"/>
    <s v="CORINNE"/>
    <d v="1975-09-02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7"/>
    <s v="08E1087317JOW"/>
    <s v="Mme"/>
    <x v="1"/>
    <s v="CHOVET"/>
    <s v="PAULINE"/>
    <d v="1989-07-24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0"/>
    <s v="09E0382938NYQ"/>
    <s v="Mme"/>
    <x v="1"/>
    <s v="CICA"/>
    <s v="VANESSA"/>
    <d v="1982-03-06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0"/>
    <s v="09E0381260FHM"/>
    <s v="Mme"/>
    <x v="1"/>
    <s v="CLERGET"/>
    <s v="EUGENIE"/>
    <d v="1981-09-11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6"/>
    <s v="09E1334497LDI"/>
    <s v="Mme"/>
    <x v="1"/>
    <s v="COLETTE"/>
    <s v="AURELIE"/>
    <d v="1990-01-26T00:00:00"/>
    <x v="0"/>
    <s v="F00489"/>
    <s v="MEN-PROF CERT EDUC NATI"/>
    <s v="F01147"/>
    <s v="PROF CERT CLAS NORM"/>
    <x v="0"/>
    <s v="8010G"/>
    <s v="ECO.GE.MK"/>
    <s v="L8013"/>
    <s v="ECO.GE.MK"/>
    <s v="2020_MC03_ACA09"/>
    <s v="03_Enseignants 2nd degré public (hors agrégés) - CPE - Documentalistes"/>
    <s v="Très satisfaisant"/>
    <x v="2"/>
  </r>
  <r>
    <n v="0"/>
    <n v="1"/>
    <s v="PC3249"/>
    <s v="17E1287626YXB"/>
    <s v="Mme"/>
    <x v="1"/>
    <s v="COLLOT-BOURGEON"/>
    <s v="JORDANE"/>
    <d v="1989-08-25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8"/>
    <s v="25E0532559IXJ"/>
    <s v="Mme"/>
    <x v="1"/>
    <s v="COMBARNOUS"/>
    <s v="STEPHANIE"/>
    <d v="1975-03-03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09"/>
    <s v="09E1439435RWV"/>
    <s v="Mme"/>
    <x v="1"/>
    <s v="COURTEL"/>
    <s v="HELENE"/>
    <d v="1988-12-21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0"/>
    <s v="09E1334053PTJ"/>
    <s v="Mme"/>
    <x v="1"/>
    <s v="COURTOIS"/>
    <s v="PASCALE"/>
    <d v="1968-04-08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7"/>
    <s v="15E0433976NDM"/>
    <s v="Mme"/>
    <x v="1"/>
    <s v="COURVOISIER"/>
    <s v="ANNE"/>
    <d v="1979-09-09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2"/>
    <s v="09E0695135GDV"/>
    <s v="Mme"/>
    <x v="1"/>
    <s v="COUSSOOU"/>
    <s v="AMANDINE"/>
    <d v="1981-09-17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9"/>
    <s v="09E0487293XPH"/>
    <s v="Mme"/>
    <x v="1"/>
    <s v="COUVREUR"/>
    <s v="GAELLE"/>
    <d v="1981-04-03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10"/>
    <s v="09E1334593YUV"/>
    <s v="Mme"/>
    <x v="1"/>
    <s v="CRENDAL"/>
    <s v="CAROLINE"/>
    <d v="1991-07-11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0"/>
    <s v="09E0277126JXY"/>
    <s v="Mme"/>
    <x v="1"/>
    <s v="CREPIN"/>
    <s v="MARIE"/>
    <d v="1979-01-16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9"/>
    <s v="09E1226214MZZ"/>
    <s v="Mme"/>
    <x v="1"/>
    <s v="CRISTEA"/>
    <s v="AMANDINE"/>
    <d v="1987-12-17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34"/>
    <s v="09E1334574JMA"/>
    <s v="Mme"/>
    <x v="1"/>
    <s v="CROHEN"/>
    <s v="MELANIE"/>
    <d v="1986-01-15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07"/>
    <s v="09E0276852SBB"/>
    <s v="Mme"/>
    <x v="1"/>
    <s v="CUGNET"/>
    <s v="HELENE"/>
    <d v="1975-11-24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2223"/>
    <s v="09E1545183XBI"/>
    <s v="Mme"/>
    <x v="1"/>
    <s v="CUVELIER"/>
    <s v="NATACHA"/>
    <d v="1970-11-08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7"/>
    <s v="09E0487278QQY"/>
    <s v="Mme"/>
    <x v="1"/>
    <s v="CUVILLIER"/>
    <s v="MARIE"/>
    <d v="1980-05-30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2220"/>
    <s v="09E0275793JCG"/>
    <s v="Mme"/>
    <x v="1"/>
    <s v="D'HAENE"/>
    <s v="VALERIE"/>
    <d v="1979-10-28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9"/>
    <s v="09E0695242RSW"/>
    <s v="Mme"/>
    <x v="1"/>
    <s v="D'OLIVIER QUINTAS"/>
    <s v="JULIE"/>
    <d v="1982-01-01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1"/>
    <s v="09E9963817LEE"/>
    <s v="Mme"/>
    <x v="1"/>
    <s v="DALEYDEN"/>
    <s v="CINDY"/>
    <d v="1977-12-21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4"/>
    <s v="09E0590855RNS"/>
    <s v="Mme"/>
    <x v="1"/>
    <s v="DANNELY"/>
    <s v="BENEDICTE"/>
    <d v="1980-06-09T00:00:00"/>
    <x v="1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2222"/>
    <s v="09E0487958EGF"/>
    <s v="Mme"/>
    <x v="1"/>
    <s v="DANVERS"/>
    <s v="SOLANGE"/>
    <d v="1983-09-23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30"/>
    <s v="09E0591334GQU"/>
    <s v="Mme"/>
    <x v="1"/>
    <s v="DARQUE"/>
    <s v="AUDREY"/>
    <d v="1980-05-26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31"/>
    <s v="09E0277561RMS"/>
    <s v="Mme"/>
    <x v="1"/>
    <s v="DARQUES"/>
    <s v="AURELIE YVETTE"/>
    <d v="1979-04-02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6"/>
    <s v="09E0695243WTN"/>
    <s v="Mme"/>
    <x v="1"/>
    <s v="DARRAS"/>
    <s v="MELANIE"/>
    <d v="1983-01-31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20"/>
    <s v="09E0695318AHN"/>
    <s v="Mme"/>
    <x v="1"/>
    <s v="DAVIDSON"/>
    <s v="KARINE"/>
    <d v="1982-03-02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3"/>
    <s v="02E0667838CNI"/>
    <s v="Mme"/>
    <x v="1"/>
    <s v="DAY"/>
    <s v="ASPHODELE"/>
    <d v="1978-06-27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2"/>
    <s v="09E0590913NOE"/>
    <s v="Mme"/>
    <x v="1"/>
    <s v="DE BOSSCHER"/>
    <s v="OLIVIA"/>
    <d v="1982-03-03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07"/>
    <s v="14P1120677NUM"/>
    <s v="Mme"/>
    <x v="1"/>
    <s v="DE CLARENS"/>
    <s v="CLAIRE"/>
    <d v="1982-08-14T00:00:00"/>
    <x v="0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2222"/>
    <s v="09E1334692KAM"/>
    <s v="Mme"/>
    <x v="1"/>
    <s v="DE GRES"/>
    <s v="EMELINE"/>
    <d v="1989-11-16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34"/>
    <s v="09E1333526HEJ"/>
    <s v="Mme"/>
    <x v="1"/>
    <s v="DEBLOCK"/>
    <s v="ANNE-SOPHIE"/>
    <d v="1990-12-02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3235"/>
    <s v="09E1756425SSR"/>
    <s v="Mme"/>
    <x v="1"/>
    <s v="DEBURCK"/>
    <s v="JULIE"/>
    <d v="1977-03-16T00:00:00"/>
    <x v="0"/>
    <s v="F00489"/>
    <s v="MEN-PROF CERT EDUC NATI"/>
    <s v="F01147"/>
    <s v="PROF CERT CLAS NORM"/>
    <x v="0"/>
    <s v="7300E"/>
    <s v="SC.TEC.M.S"/>
    <s v="L7300"/>
    <s v="SC.&amp;.TEC M"/>
    <s v="2020_MC03_ACA09"/>
    <s v="03_Enseignants 2nd degré public (hors agrégés) - CPE - Documentalistes"/>
    <s v="Très satisfaisant"/>
    <x v="2"/>
  </r>
  <r>
    <n v="0"/>
    <n v="1"/>
    <s v="PC1219"/>
    <s v="09E1226197STU"/>
    <s v="Mme"/>
    <x v="1"/>
    <s v="DECARNIN"/>
    <s v="MARINE"/>
    <d v="1989-08-07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21"/>
    <s v="09E0070582BXT"/>
    <s v="Mme"/>
    <x v="1"/>
    <s v="DECAUX"/>
    <s v="BENEDICTE"/>
    <d v="1976-04-26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1"/>
    <s v="19E1254756PXM"/>
    <s v="Mme"/>
    <x v="1"/>
    <s v="DECLERCQ"/>
    <s v="MAGALIE"/>
    <d v="1986-02-0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3"/>
    <s v="09E0381146HVH"/>
    <s v="Mme"/>
    <x v="1"/>
    <s v="DECONINCK"/>
    <s v="CECILE"/>
    <d v="1974-08-20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3"/>
    <s v="09E1334359FGA"/>
    <s v="Mme"/>
    <x v="1"/>
    <s v="DEFACHELLES"/>
    <s v="MARGAUX"/>
    <d v="1991-05-23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4"/>
    <s v="09E0591194ZTZ"/>
    <s v="Mme"/>
    <x v="1"/>
    <s v="DEGRAEVE"/>
    <s v="STEPHANIE"/>
    <d v="1973-06-06T00:00:00"/>
    <x v="1"/>
    <s v="F00489"/>
    <s v="MEN-PROF CERT EDUC NATI"/>
    <s v="F01147"/>
    <s v="PROF CERT CLAS NORM"/>
    <x v="0"/>
    <s v="8010G"/>
    <s v="ECO.GE.MK"/>
    <s v="L8013"/>
    <s v="ECO.GE.MK"/>
    <s v="2020_MC03_ACA09"/>
    <s v="03_Enseignants 2nd degré public (hors agrégés) - CPE - Documentalistes"/>
    <s v="Très satisfaisant"/>
    <x v="2"/>
  </r>
  <r>
    <n v="0"/>
    <n v="1"/>
    <s v="PC1210"/>
    <s v="09E9964635YQH"/>
    <s v="Mme"/>
    <x v="1"/>
    <s v="DEHANDSCHOEWERCKER"/>
    <s v="AURELIE"/>
    <d v="1974-12-18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07"/>
    <s v="09E0695112JNB"/>
    <s v="Mme"/>
    <x v="1"/>
    <s v="DEKEYZER"/>
    <s v="MARLENE"/>
    <d v="1982-12-10T00:00:00"/>
    <x v="1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3248"/>
    <s v="09E1439260VOV"/>
    <s v="Mme"/>
    <x v="1"/>
    <s v="DEL BEN-OUDARD"/>
    <s v="FANNY"/>
    <d v="1989-03-21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2"/>
    <s v="09E0277143TSV"/>
    <s v="Mme"/>
    <x v="1"/>
    <s v="DELAPORTE"/>
    <s v="MARIE HELENE"/>
    <d v="1978-05-0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5"/>
    <s v="07E0234590ORH"/>
    <s v="Mme"/>
    <x v="1"/>
    <s v="DELATTRE"/>
    <s v="CLAIRE"/>
    <d v="1976-08-22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3"/>
    <s v="09E1119825IDR"/>
    <s v="Mme"/>
    <x v="1"/>
    <s v="DELATTRE"/>
    <s v="MARYLINE"/>
    <d v="1983-02-15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5"/>
    <s v="09E0381058ESU"/>
    <s v="Mme"/>
    <x v="1"/>
    <s v="DELCAMBRE"/>
    <s v="GAELLE"/>
    <d v="1978-12-31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31"/>
    <s v="09E0380720WMS"/>
    <s v="Mme"/>
    <x v="1"/>
    <s v="DELEBARRE"/>
    <s v="DELPHINE"/>
    <d v="1977-10-01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30"/>
    <s v="09E0591329IYT"/>
    <s v="Mme"/>
    <x v="1"/>
    <s v="DELECOLLE"/>
    <s v="MARIE"/>
    <d v="1982-03-08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34"/>
    <s v="04E0357244FJZ"/>
    <s v="Mme"/>
    <x v="1"/>
    <s v="DELEMAIRE"/>
    <s v="ISABELLE"/>
    <d v="1979-05-25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5"/>
    <s v="09E0173056NDD"/>
    <s v="Mme"/>
    <x v="1"/>
    <s v="DELEPOUVE"/>
    <s v="OPHELIE"/>
    <d v="1977-05-02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9"/>
    <s v="09E0381070GYA"/>
    <s v="Mme"/>
    <x v="1"/>
    <s v="DELMEE"/>
    <s v="STEPHANIE"/>
    <d v="1980-11-24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6"/>
    <s v="62G0616930UYP"/>
    <s v="Mme"/>
    <x v="1"/>
    <s v="DELMOTTE"/>
    <s v="AUDREY"/>
    <d v="1983-11-07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4"/>
    <s v="09E0487135UNV"/>
    <s v="Mme"/>
    <x v="1"/>
    <s v="DELMOTTE"/>
    <s v="EMILIE"/>
    <d v="1981-03-23T00:00:00"/>
    <x v="1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5"/>
    <s v="09E0798945FAB"/>
    <s v="Mme"/>
    <x v="1"/>
    <s v="DELSART"/>
    <s v="ELISE"/>
    <d v="1982-09-27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7"/>
    <s v="09E1333987QSC"/>
    <s v="Mme"/>
    <x v="1"/>
    <s v="DELSAUT"/>
    <s v="SARAH"/>
    <d v="1990-08-06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0"/>
    <s v="09E1226216DHH"/>
    <s v="Mme"/>
    <x v="1"/>
    <s v="DELVILLE"/>
    <s v="FLORENCE"/>
    <d v="1989-09-20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5"/>
    <s v="09E0276862UWD"/>
    <s v="Mme"/>
    <x v="1"/>
    <s v="DEMAILLY"/>
    <s v="EMILIE"/>
    <d v="1979-11-24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1"/>
    <s v="09E1334596LSW"/>
    <s v="Mme"/>
    <x v="1"/>
    <s v="DEMARCQ"/>
    <s v="NOEMIE"/>
    <d v="1991-09-23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8"/>
    <s v="24E0391997YAO"/>
    <s v="Mme"/>
    <x v="1"/>
    <s v="DEMEULEMEESTER"/>
    <s v="GABRIELLA"/>
    <d v="1979-04-28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3240"/>
    <s v="09E0486792PTC"/>
    <s v="Mme"/>
    <x v="1"/>
    <s v="DEMILLY"/>
    <s v="BENEDICTE"/>
    <d v="1980-05-01T00:00:00"/>
    <x v="1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2223"/>
    <s v="09E1334703EGS"/>
    <s v="Mme"/>
    <x v="1"/>
    <s v="DEMILLY"/>
    <s v="SEGOLENE"/>
    <d v="1989-03-22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9"/>
    <s v="09E1120229FHJ"/>
    <s v="Mme"/>
    <x v="1"/>
    <s v="DEMY"/>
    <s v="ALINE"/>
    <d v="1987-09-29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26"/>
    <s v="09E0591067VLC"/>
    <s v="Mme"/>
    <x v="1"/>
    <s v="DENAES"/>
    <s v="GWENAELLE"/>
    <d v="1974-10-11T00:00:00"/>
    <x v="1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Très satisfaisant"/>
    <x v="2"/>
  </r>
  <r>
    <n v="0"/>
    <n v="1"/>
    <s v="PC1216"/>
    <s v="09E1544749IIH"/>
    <s v="Mme"/>
    <x v="1"/>
    <s v="DENIMAL"/>
    <s v="MELANIE"/>
    <d v="1971-11-18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09"/>
    <s v="09E0066725LUD"/>
    <s v="Mme"/>
    <x v="1"/>
    <s v="DEPRET"/>
    <s v="VALERIE"/>
    <d v="1974-12-16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1"/>
    <s v="09E0275653UHH"/>
    <s v="Mme"/>
    <x v="1"/>
    <s v="DEPREZ"/>
    <s v="ANGELINA"/>
    <d v="1977-10-0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1"/>
    <s v="09E1334705MVZ"/>
    <s v="Mme"/>
    <x v="1"/>
    <s v="DESAGHER"/>
    <s v="ALLISON"/>
    <d v="1991-02-18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31"/>
    <s v="09E0277566ELX"/>
    <s v="Mme"/>
    <x v="1"/>
    <s v="DESCAMPS"/>
    <s v="NATHALIE"/>
    <d v="1975-03-18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34"/>
    <s v="09E1226703COF"/>
    <s v="Mme"/>
    <x v="1"/>
    <s v="DESCAMPS"/>
    <s v="JANIQUE"/>
    <d v="1967-11-15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9"/>
    <s v="20E0137537XYC"/>
    <s v="Mme"/>
    <x v="1"/>
    <s v="DESCHAMPS-CAPPE"/>
    <s v="LUDIVINE"/>
    <d v="1976-11-13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7"/>
    <s v="12E0553035AMZ"/>
    <s v="Mme"/>
    <x v="1"/>
    <s v="DESMONS"/>
    <s v="GAELLE"/>
    <d v="1981-05-09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1"/>
    <s v="09E0696352WSD"/>
    <s v="Mme"/>
    <x v="1"/>
    <s v="DESORME"/>
    <s v="AURELIE"/>
    <d v="1982-04-21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1"/>
    <s v="12E0655488AZW"/>
    <s v="Mme"/>
    <x v="1"/>
    <s v="DESPLANCHES"/>
    <s v="CLAIRE"/>
    <d v="1981-02-09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6"/>
    <s v="05E9924443TDM"/>
    <s v="Mme"/>
    <x v="1"/>
    <s v="DESPRES"/>
    <s v="EMMANUELLE"/>
    <d v="1978-07-02T00:00:00"/>
    <x v="2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Très satisfaisant"/>
    <x v="2"/>
  </r>
  <r>
    <n v="0"/>
    <n v="1"/>
    <s v="PC3245"/>
    <s v="20E1372917VBJ"/>
    <s v="Mme"/>
    <x v="1"/>
    <s v="DEVIGNE"/>
    <s v="SABRINA"/>
    <d v="1980-04-15T00:00:00"/>
    <x v="0"/>
    <s v="F00489"/>
    <s v="MEN-PROF CERT EDUC NATI"/>
    <s v="F01147"/>
    <s v="PROF CERT CLAS NORM"/>
    <x v="0"/>
    <s v="8010G"/>
    <s v="ECO.GE.MK"/>
    <s v="L8013"/>
    <s v="ECO.GE.MK"/>
    <s v="2020_MC03_ACA09"/>
    <s v="03_Enseignants 2nd degré public (hors agrégés) - CPE - Documentalistes"/>
    <s v="Très satisfaisant"/>
    <x v="2"/>
  </r>
  <r>
    <n v="0"/>
    <n v="1"/>
    <s v="PC2226"/>
    <s v="09E1334636CNC"/>
    <s v="Mme"/>
    <x v="1"/>
    <s v="DEVIGNES"/>
    <s v="MARIE-ALINE"/>
    <d v="1988-07-14T00:00:00"/>
    <x v="0"/>
    <s v="F00489"/>
    <s v="MEN-PROF CERT EDUC NATI"/>
    <s v="F01147"/>
    <s v="PROF CERT CLAS NORM"/>
    <x v="0"/>
    <s v="1413E"/>
    <s v="SII.ING.IN"/>
    <s v="L1400"/>
    <s v="TECHNOLOGI"/>
    <s v="2020_MC03_ACA09"/>
    <s v="03_Enseignants 2nd degré public (hors agrégés) - CPE - Documentalistes"/>
    <s v="Très satisfaisant"/>
    <x v="2"/>
  </r>
  <r>
    <n v="0"/>
    <n v="1"/>
    <s v="PC1210"/>
    <s v="09E1228214DEL"/>
    <s v="Mme"/>
    <x v="1"/>
    <s v="DEVIN"/>
    <s v="JULIETTE"/>
    <d v="1990-05-18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6"/>
    <s v="09E0275680CZS"/>
    <s v="Mme"/>
    <x v="1"/>
    <s v="DHORDAIN"/>
    <s v="ISABELLE"/>
    <d v="1977-04-05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3"/>
    <s v="09E1334388TNX"/>
    <s v="Mme"/>
    <x v="1"/>
    <s v="DIAS"/>
    <s v="GWLADYS"/>
    <d v="1990-11-04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0"/>
    <s v="09E1439589OVD"/>
    <s v="Mme"/>
    <x v="1"/>
    <s v="DJOUADA"/>
    <s v="ANNISSA"/>
    <d v="1989-09-27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3240"/>
    <s v="09E0592595WEQ"/>
    <s v="Mme"/>
    <x v="1"/>
    <s v="DOLLO"/>
    <s v="EMILIE"/>
    <d v="1981-03-07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1219"/>
    <s v="14E1388873JDI"/>
    <s v="Mme"/>
    <x v="1"/>
    <s v="DONNART"/>
    <s v="BLEUENN"/>
    <d v="1988-06-26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8"/>
    <s v="09E0799013AEQ"/>
    <s v="Mme"/>
    <x v="1"/>
    <s v="DOOGHE"/>
    <s v="JULIETTE"/>
    <d v="1981-07-27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6"/>
    <s v="09E0799052IAT"/>
    <s v="Mme"/>
    <x v="1"/>
    <s v="DOURDIN"/>
    <s v="ISABELLE"/>
    <d v="1983-06-07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6"/>
    <s v="09E0174891WZW"/>
    <s v="Mme"/>
    <x v="1"/>
    <s v="DOUTRIAUX"/>
    <s v="ESTELLE"/>
    <d v="1978-10-29T00:00:00"/>
    <x v="2"/>
    <s v="F00489"/>
    <s v="MEN-PROF CERT EDUC NATI"/>
    <s v="F01147"/>
    <s v="PROF CERT CLAS NORM"/>
    <x v="0"/>
    <s v="8520E"/>
    <s v="SERV.ACC"/>
    <s v="L8520"/>
    <s v="SERV.ACC"/>
    <s v="2020_MC03_ACA09"/>
    <s v="03_Enseignants 2nd degré public (hors agrégés) - CPE - Documentalistes"/>
    <s v="Très satisfaisant"/>
    <x v="2"/>
  </r>
  <r>
    <n v="0"/>
    <n v="1"/>
    <s v="PC3249"/>
    <s v="09E9965846XTQ"/>
    <s v="Mme"/>
    <x v="1"/>
    <s v="DRAIN"/>
    <s v="BLANDINE"/>
    <d v="1977-02-26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40"/>
    <s v="09E0802457VLW"/>
    <s v="Mme"/>
    <x v="1"/>
    <s v="DREMIERE"/>
    <s v="JESSICA"/>
    <d v="1984-11-20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3246"/>
    <s v="09E1334738GIQ"/>
    <s v="Mme"/>
    <x v="1"/>
    <s v="DUBOIS"/>
    <s v="BARBARA"/>
    <d v="1991-02-22T00:00:00"/>
    <x v="0"/>
    <s v="F00489"/>
    <s v="MEN-PROF CERT EDUC NATI"/>
    <s v="F01147"/>
    <s v="PROF CERT CLAS NORM"/>
    <x v="0"/>
    <s v="8010F"/>
    <s v="ECO.GE.FIN"/>
    <s v="L8012"/>
    <s v="ECO.GE.FIN"/>
    <s v="2020_MC03_ACA09"/>
    <s v="03_Enseignants 2nd degré public (hors agrégés) - CPE - Documentalistes"/>
    <s v="Très satisfaisant"/>
    <x v="2"/>
  </r>
  <r>
    <n v="0"/>
    <n v="1"/>
    <s v="PC2231"/>
    <s v="09E0591331EKM"/>
    <s v="Mme"/>
    <x v="1"/>
    <s v="DUBRULLE"/>
    <s v="ANNE-SOPHIE"/>
    <d v="1982-05-08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8"/>
    <s v="09E0799126UCG"/>
    <s v="Mme"/>
    <x v="1"/>
    <s v="DUBRULLE"/>
    <s v="MARION"/>
    <d v="1985-05-17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12"/>
    <s v="09E0381271XMW"/>
    <s v="Mme"/>
    <x v="1"/>
    <s v="DUCROCQ"/>
    <s v="JULIE"/>
    <d v="1978-07-13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9"/>
    <s v="09E0381475INE"/>
    <s v="Mme"/>
    <x v="1"/>
    <s v="DUFLOS"/>
    <s v="JENNIFER"/>
    <d v="1980-03-16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6"/>
    <s v="09E1439298DSO"/>
    <s v="Mme"/>
    <x v="1"/>
    <s v="DUFLOS"/>
    <s v="LAURINE"/>
    <d v="1990-06-29T00:00:00"/>
    <x v="0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Très satisfaisant"/>
    <x v="2"/>
  </r>
  <r>
    <n v="0"/>
    <n v="1"/>
    <s v="PC1217"/>
    <s v="09E1334364XPN"/>
    <s v="Mme"/>
    <x v="1"/>
    <s v="DUFLOT"/>
    <s v="JULIETTE"/>
    <d v="1990-10-15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2"/>
    <s v="09E0277160JHZ"/>
    <s v="Mme"/>
    <x v="1"/>
    <s v="DUMUR"/>
    <s v="EMMANUELLE"/>
    <d v="1978-01-20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6"/>
    <s v="19E0540585NTS"/>
    <s v="Mme"/>
    <x v="1"/>
    <s v="DURIEZ"/>
    <s v="ALEXANDRA"/>
    <d v="1981-09-12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7"/>
    <s v="09E0070774HZE"/>
    <s v="Mme"/>
    <x v="1"/>
    <s v="DUVAL"/>
    <s v="EMILIE"/>
    <d v="1976-03-05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0"/>
    <s v="05E1453768DES"/>
    <s v="Mme"/>
    <x v="1"/>
    <s v="DUVAL"/>
    <s v="AXELLE"/>
    <d v="1990-10-26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8"/>
    <s v="09E0277346XUW"/>
    <s v="Mme"/>
    <x v="1"/>
    <s v="DUVIVIER"/>
    <s v="MAITE"/>
    <d v="1979-11-30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1"/>
    <s v="09E0907511RBV"/>
    <s v="Mme"/>
    <x v="1"/>
    <s v="EL HADOUCHI"/>
    <s v="MAHJOUBA"/>
    <d v="1986-08-18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4"/>
    <s v="09E0591289RDW"/>
    <s v="Mme"/>
    <x v="1"/>
    <s v="ELOY"/>
    <s v="LUCIE"/>
    <d v="1980-06-05T00:00:00"/>
    <x v="1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1"/>
    <s v="09E0590947CPF"/>
    <s v="Mme"/>
    <x v="1"/>
    <s v="EMANVILLE"/>
    <s v="FLORIANE"/>
    <d v="1980-12-08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1"/>
    <s v="09E1015243XYA"/>
    <s v="Mme"/>
    <x v="1"/>
    <s v="ENGELKING"/>
    <s v="AGNES"/>
    <d v="1971-12-17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2"/>
    <s v="09E1334679RBT"/>
    <s v="Mme"/>
    <x v="1"/>
    <s v="EVERARD"/>
    <s v="CELINE"/>
    <d v="1991-02-10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1"/>
    <s v="09E9858129KWL"/>
    <s v="Mme"/>
    <x v="1"/>
    <s v="EVRARD"/>
    <s v="NATHALIE"/>
    <d v="1972-01-28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3"/>
    <s v="09E1226666GZV"/>
    <s v="Mme"/>
    <x v="1"/>
    <s v="EVRARD"/>
    <s v="MATHILDE"/>
    <d v="1990-04-09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9"/>
    <s v="09E1120700BSP"/>
    <s v="Mme"/>
    <x v="1"/>
    <s v="EZ ZAHNOUNI"/>
    <s v="CYRIELLE"/>
    <d v="1989-04-23T00:00:00"/>
    <x v="0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Très satisfaisant"/>
    <x v="2"/>
  </r>
  <r>
    <n v="0"/>
    <n v="1"/>
    <s v="PC1212"/>
    <s v="09E0695125ZCJ"/>
    <s v="Mme"/>
    <x v="1"/>
    <s v="FASCIAUX"/>
    <s v="AMANDINE"/>
    <d v="1984-03-20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9"/>
    <s v="09E0278011MPE"/>
    <s v="Mme"/>
    <x v="1"/>
    <s v="FASSEU"/>
    <s v="GAELLE"/>
    <d v="1981-03-31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10"/>
    <s v="09E1333948BUW"/>
    <s v="Mme"/>
    <x v="1"/>
    <s v="FASSEUR"/>
    <s v="DEBORAH"/>
    <d v="1990-05-13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9"/>
    <s v="15E0637139KGQ"/>
    <s v="Mme"/>
    <x v="1"/>
    <s v="FEUTRY"/>
    <s v="LAURENCE"/>
    <d v="1969-09-23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07"/>
    <s v="09E0381230WRJ"/>
    <s v="Mme"/>
    <x v="1"/>
    <s v="FIEMS-ARBON"/>
    <s v="GABRIELLE"/>
    <d v="1980-05-28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2228"/>
    <s v="06E0630297CPN"/>
    <s v="Mme"/>
    <x v="1"/>
    <s v="FIESCHI"/>
    <s v="AMANDINE"/>
    <d v="1982-10-30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3241"/>
    <s v="09E0695455ZTK"/>
    <s v="Mme"/>
    <x v="1"/>
    <s v="FISCHER"/>
    <s v="VIRGINIE"/>
    <d v="1981-04-22T00:00:00"/>
    <x v="1"/>
    <s v="F00489"/>
    <s v="MEN-PROF CERT EDUC NATI"/>
    <s v="F01147"/>
    <s v="PROF CERT CLAS NORM"/>
    <x v="0"/>
    <s v="7100E"/>
    <s v="BIOT.CHIM"/>
    <s v="L7100"/>
    <s v="BIOCH.BIOL"/>
    <s v="2020_MC03_ACA09"/>
    <s v="03_Enseignants 2nd degré public (hors agrégés) - CPE - Documentalistes"/>
    <s v="Très satisfaisant"/>
    <x v="2"/>
  </r>
  <r>
    <n v="0"/>
    <n v="1"/>
    <s v="PC2226"/>
    <s v="09E1967701QBR"/>
    <s v="Mme"/>
    <x v="1"/>
    <s v="FLASQUE"/>
    <s v="MARIE"/>
    <d v="1974-08-23T00:00:00"/>
    <x v="0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Très satisfaisant"/>
    <x v="2"/>
  </r>
  <r>
    <n v="0"/>
    <n v="1"/>
    <s v="PC1211"/>
    <s v="09E1334600GMG"/>
    <s v="Mme"/>
    <x v="1"/>
    <s v="FLEURY"/>
    <s v="AMELIE"/>
    <d v="1990-06-19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9"/>
    <s v="09E1334525QRG"/>
    <s v="Mme"/>
    <x v="1"/>
    <s v="FLOND"/>
    <s v="MARIE"/>
    <d v="1986-11-30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9"/>
    <s v="16E0248464IZQ"/>
    <s v="Mme"/>
    <x v="1"/>
    <s v="FONTAN"/>
    <s v="NADIA"/>
    <d v="1976-09-28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8"/>
    <s v="09E0797441NTM"/>
    <s v="Mme"/>
    <x v="1"/>
    <s v="FOUBE"/>
    <s v="ELODIE"/>
    <d v="1984-03-06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8"/>
    <s v="09E0071180EEO"/>
    <s v="Mme"/>
    <x v="1"/>
    <s v="FOUBERT"/>
    <s v="HELENE"/>
    <d v="1976-01-27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29"/>
    <s v="09E0591292IOX"/>
    <s v="Mme"/>
    <x v="1"/>
    <s v="FOULON"/>
    <s v="VALERIE"/>
    <d v="1981-11-05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31"/>
    <s v="09E0380735EAU"/>
    <s v="Mme"/>
    <x v="1"/>
    <s v="FOURNEAU"/>
    <s v="CLEMENTINE"/>
    <d v="1980-09-30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8"/>
    <s v="09E0171651LRA"/>
    <s v="Mme"/>
    <x v="1"/>
    <s v="FOURNIER"/>
    <s v="DELPHINE"/>
    <d v="1978-06-07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10"/>
    <s v="09E1011148SXU"/>
    <s v="Mme"/>
    <x v="1"/>
    <s v="FOURNIER"/>
    <s v="STEPHANIE"/>
    <d v="1984-04-28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0"/>
    <s v="09E1011222VKE"/>
    <s v="Mme"/>
    <x v="1"/>
    <s v="FOURNIER"/>
    <s v="PAULINE"/>
    <d v="1985-11-09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9"/>
    <s v="09E0173829TME"/>
    <s v="Mme"/>
    <x v="1"/>
    <s v="FRAJKA"/>
    <s v="ELODIE"/>
    <d v="1981-02-04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2"/>
    <s v="09E1230347CUH"/>
    <s v="Mme"/>
    <x v="1"/>
    <s v="FRYCZ MAILLARD"/>
    <s v="AUDREY"/>
    <d v="1986-05-03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0"/>
    <s v="09E0071224WFN"/>
    <s v="Mme"/>
    <x v="1"/>
    <s v="FUND"/>
    <s v="CAROLE"/>
    <d v="1971-11-19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7"/>
    <s v="09E1226674KXT"/>
    <s v="Mme"/>
    <x v="1"/>
    <s v="GALET"/>
    <s v="CLAIRE"/>
    <d v="1988-11-22T00:00:00"/>
    <x v="0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1210"/>
    <s v="62G0215113TAW"/>
    <s v="Mme"/>
    <x v="1"/>
    <s v="GAMAIN"/>
    <s v="CYNTHIA"/>
    <d v="1975-09-06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6"/>
    <s v="09E9965856ELT"/>
    <s v="Mme"/>
    <x v="1"/>
    <s v="GARCIA"/>
    <s v="ADELAIDA"/>
    <d v="1979-11-30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26"/>
    <s v="09E0487205THA"/>
    <s v="Mme"/>
    <x v="1"/>
    <s v="GARCIA"/>
    <s v="LAETITIA"/>
    <d v="1980-04-08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7"/>
    <s v="23E0228589UEL"/>
    <s v="Mme"/>
    <x v="1"/>
    <s v="GARCIAS"/>
    <s v="VANESSA"/>
    <d v="1974-08-18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09"/>
    <s v="09E0590924PZT"/>
    <s v="Mme"/>
    <x v="1"/>
    <s v="GASTIN"/>
    <s v="AURELIE"/>
    <d v="1981-04-01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5"/>
    <s v="09E9964891KLA"/>
    <s v="Mme"/>
    <x v="1"/>
    <s v="GAUTIER"/>
    <s v="ELODIE"/>
    <d v="1975-02-03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7"/>
    <s v="25E0532303JTC"/>
    <s v="Mme"/>
    <x v="1"/>
    <s v="GERIN"/>
    <s v="ANNE-CATHERINE"/>
    <d v="1983-12-25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06"/>
    <s v="09E0799159LEL"/>
    <s v="Mme"/>
    <x v="1"/>
    <s v="GERNEZ"/>
    <s v="ESTELLE"/>
    <d v="1985-01-11T00:00:00"/>
    <x v="1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1209"/>
    <s v="09E9551500JYO"/>
    <s v="Mme"/>
    <x v="1"/>
    <s v="GEST"/>
    <s v="CECILE"/>
    <d v="1970-03-08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0"/>
    <s v="09E1226471WDW"/>
    <s v="Mme"/>
    <x v="1"/>
    <s v="GFELLER"/>
    <s v="PAULINE"/>
    <d v="1989-05-10T00:00:00"/>
    <x v="0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30"/>
    <s v="20E0241403DDO"/>
    <s v="Mme"/>
    <x v="1"/>
    <s v="GHYSELEN"/>
    <s v="LAURENCE"/>
    <d v="1980-11-27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8"/>
    <s v="09E1334141RDY"/>
    <s v="Mme"/>
    <x v="1"/>
    <s v="GILLET"/>
    <s v="AURELIE"/>
    <d v="1989-11-24T00:00:00"/>
    <x v="0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20"/>
    <s v="09E1334732PIJ"/>
    <s v="Mme"/>
    <x v="1"/>
    <s v="GLAISE"/>
    <s v="ELODIE"/>
    <d v="1991-06-28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2"/>
    <s v="09E0381263QQY"/>
    <s v="Mme"/>
    <x v="1"/>
    <s v="GODIN"/>
    <s v="MELANIE"/>
    <d v="1980-10-20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1"/>
    <s v="09E1226260HIF"/>
    <s v="Mme"/>
    <x v="1"/>
    <s v="GOLEMA"/>
    <s v="EMELYNE"/>
    <d v="1988-12-17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0"/>
    <s v="09E0591243UWE"/>
    <s v="Mme"/>
    <x v="1"/>
    <s v="GOSSELIN"/>
    <s v="LYDIE"/>
    <d v="1975-01-25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2"/>
    <s v="09E0277149IOJ"/>
    <s v="Mme"/>
    <x v="1"/>
    <s v="GOSSELIN"/>
    <s v="VIOLAINE"/>
    <d v="1980-01-20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2"/>
    <s v="09E0590927HDF"/>
    <s v="Mme"/>
    <x v="1"/>
    <s v="GOTTRANT"/>
    <s v="EMILIE"/>
    <d v="1983-10-24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1"/>
    <s v="09E0277597ZJN"/>
    <s v="Mme"/>
    <x v="1"/>
    <s v="GOVART"/>
    <s v="HELENE"/>
    <d v="1978-04-25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07"/>
    <s v="09E9965612PSS"/>
    <s v="Mme"/>
    <x v="1"/>
    <s v="GRASSART"/>
    <s v="ESTELLE"/>
    <d v="1979-11-19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1215"/>
    <s v="09E0486895TRQ"/>
    <s v="Mme"/>
    <x v="1"/>
    <s v="GRAVELINE"/>
    <s v="ANNE"/>
    <d v="1980-07-07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8"/>
    <s v="09E0591046DCB"/>
    <s v="Mme"/>
    <x v="1"/>
    <s v="GRENIER"/>
    <s v="CECILE"/>
    <d v="1982-03-11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34"/>
    <s v="14E0146395SQU"/>
    <s v="Mme"/>
    <x v="1"/>
    <s v="GRUMIAUX"/>
    <s v="ANNABELLE"/>
    <d v="1974-12-04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0"/>
    <s v="24E1470148SRD"/>
    <s v="Mme"/>
    <x v="1"/>
    <s v="GRZEGORCZYK"/>
    <s v="CELIA"/>
    <d v="1991-12-16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7"/>
    <s v="09E0381097VID"/>
    <s v="Mme"/>
    <x v="1"/>
    <s v="GUERRE"/>
    <s v="KARINE"/>
    <d v="1970-09-28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30"/>
    <s v="09E0487081ZDA"/>
    <s v="Mme"/>
    <x v="1"/>
    <s v="GUEVILLE"/>
    <s v="ISABELLE"/>
    <d v="1979-05-26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2"/>
    <s v="09E0485001FID"/>
    <s v="Mme"/>
    <x v="1"/>
    <s v="GUISGAND"/>
    <s v="DELPHINE"/>
    <d v="1978-11-04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6"/>
    <s v="05E1351814MHC"/>
    <s v="Mme"/>
    <x v="1"/>
    <s v="GULLO"/>
    <s v="ANNE-SOPHIE"/>
    <d v="1989-12-12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5"/>
    <s v="09E1334371LQY"/>
    <s v="Mme"/>
    <x v="1"/>
    <s v="HADDAD"/>
    <s v="SORAYA"/>
    <d v="1990-05-01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5"/>
    <s v="09E0380863DWH"/>
    <s v="Mme"/>
    <x v="1"/>
    <s v="HAMMOU"/>
    <s v="FADILA"/>
    <d v="1968-08-27T00:00:00"/>
    <x v="2"/>
    <s v="F00489"/>
    <s v="MEN-PROF CERT EDUC NATI"/>
    <s v="F01147"/>
    <s v="PROF CERT CLAS NORM"/>
    <x v="0"/>
    <s v="8010E"/>
    <s v="ECO.GE.COM"/>
    <s v="L8011"/>
    <s v="ECO.GE.COM"/>
    <s v="2020_MC03_ACA09"/>
    <s v="03_Enseignants 2nd degré public (hors agrégés) - CPE - Documentalistes"/>
    <s v="Très satisfaisant"/>
    <x v="2"/>
  </r>
  <r>
    <n v="0"/>
    <n v="1"/>
    <s v="PC1219"/>
    <s v="09E1439180LOM"/>
    <s v="Mme"/>
    <x v="1"/>
    <s v="HANNOIR"/>
    <s v="OLIVIA"/>
    <d v="1991-01-07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6"/>
    <s v="09E1439381WWZ"/>
    <s v="Mme"/>
    <x v="1"/>
    <s v="HARDUIN"/>
    <s v="CORINNE"/>
    <d v="1971-02-24T00:00:00"/>
    <x v="1"/>
    <s v="F00489"/>
    <s v="MEN-PROF CERT EDUC NATI"/>
    <s v="F01147"/>
    <s v="PROF CERT CLAS NORM"/>
    <x v="0"/>
    <s v="8010E"/>
    <s v="ECO.GE.COM"/>
    <s v="L8011"/>
    <s v="ECO.GE.COM"/>
    <s v="2020_MC03_ACA09"/>
    <s v="03_Enseignants 2nd degré public (hors agrégés) - CPE - Documentalistes"/>
    <s v="Très satisfaisant"/>
    <x v="2"/>
  </r>
  <r>
    <n v="0"/>
    <n v="1"/>
    <s v="PC1216"/>
    <s v="09E1439181OIJ"/>
    <s v="Mme"/>
    <x v="1"/>
    <s v="HAZARD-PLANCKAERT"/>
    <s v="VALERIE"/>
    <d v="1968-07-23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1"/>
    <s v="25E0532595ZNS"/>
    <s v="Mme"/>
    <x v="1"/>
    <s v="HAZEBROUCQ"/>
    <s v="MARIE"/>
    <d v="1981-05-02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3249"/>
    <s v="09E1226268PGO"/>
    <s v="Mme"/>
    <x v="1"/>
    <s v="HENNEBIQUE"/>
    <s v="HELENE"/>
    <d v="1989-10-22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3"/>
    <s v="24E0285387RGF"/>
    <s v="Mme"/>
    <x v="1"/>
    <s v="HENNOCQ"/>
    <s v="MARLENE"/>
    <d v="1978-07-12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3247"/>
    <s v="04E0980096MQN"/>
    <s v="Mme"/>
    <x v="1"/>
    <s v="HENRARD"/>
    <s v="CAMILLE"/>
    <d v="1985-11-02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8"/>
    <s v="09E1332586KIC"/>
    <s v="Mme"/>
    <x v="1"/>
    <s v="HERMANT"/>
    <s v="ELODIE"/>
    <d v="1990-02-02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5"/>
    <s v="09E1226468ESY"/>
    <s v="Mme"/>
    <x v="1"/>
    <s v="HERNANDEZ"/>
    <s v="ANNA"/>
    <d v="1988-08-21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09"/>
    <s v="15E0535927XLU"/>
    <s v="Mme"/>
    <x v="1"/>
    <s v="HETEL"/>
    <s v="ISABELLE"/>
    <d v="1983-07-02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4"/>
    <s v="09E0174300KVA"/>
    <s v="Mme"/>
    <x v="1"/>
    <s v="HISBERGUES"/>
    <s v="NATHALIE"/>
    <d v="1977-11-24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3247"/>
    <s v="09E0486954PHF"/>
    <s v="Mme"/>
    <x v="1"/>
    <s v="HOEDTS"/>
    <s v="CELINE"/>
    <d v="1981-11-04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3"/>
    <s v="04E0357496AWG"/>
    <s v="Mme"/>
    <x v="1"/>
    <s v="HONORE"/>
    <s v="EMMANUELLE"/>
    <d v="1979-12-22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2"/>
    <s v="09E0590932HEK"/>
    <s v="Mme"/>
    <x v="1"/>
    <s v="HOSAERT"/>
    <s v="ELODIE"/>
    <d v="1984-01-10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7"/>
    <s v="09E0591016GBA"/>
    <s v="Mme"/>
    <x v="1"/>
    <s v="HOYEZ"/>
    <s v="LEILA"/>
    <d v="1980-11-12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30"/>
    <s v="09E0695403SZC"/>
    <s v="Mme"/>
    <x v="1"/>
    <s v="HUART"/>
    <s v="AMELIE JEANNE"/>
    <d v="1982-08-12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3248"/>
    <s v="25E9987641RAR"/>
    <s v="Mme"/>
    <x v="1"/>
    <s v="HUBIN"/>
    <s v="CONSTANCE"/>
    <d v="1974-07-11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46"/>
    <s v="09E1755494UII"/>
    <s v="Mme"/>
    <x v="1"/>
    <s v="HUGO"/>
    <s v="NATHALIE"/>
    <d v="1983-08-28T00:00:00"/>
    <x v="0"/>
    <s v="F00489"/>
    <s v="MEN-PROF CERT EDUC NATI"/>
    <s v="F01147"/>
    <s v="PROF CERT CLAS NORM"/>
    <x v="0"/>
    <s v="8010F"/>
    <s v="ECO.GE.FIN"/>
    <s v="L8012"/>
    <s v="ECO.GE.FIN"/>
    <s v="2020_MC03_ACA09"/>
    <s v="03_Enseignants 2nd degré public (hors agrégés) - CPE - Documentalistes"/>
    <s v="Très satisfaisant"/>
    <x v="2"/>
  </r>
  <r>
    <n v="0"/>
    <n v="1"/>
    <s v="PC2229"/>
    <s v="12E0245579ERQ"/>
    <s v="Mme"/>
    <x v="1"/>
    <s v="HULOT"/>
    <s v="ANNE"/>
    <d v="1975-04-25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29"/>
    <s v="15E0128029OHF"/>
    <s v="Mme"/>
    <x v="1"/>
    <s v="HUMBERT"/>
    <s v="FARIDA"/>
    <d v="1975-03-16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30"/>
    <s v="09E0173473NFK"/>
    <s v="Mme"/>
    <x v="1"/>
    <s v="IDE"/>
    <s v="CELINE"/>
    <d v="1976-02-13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06"/>
    <s v="09E1334504AYV"/>
    <s v="Mme"/>
    <x v="1"/>
    <s v="JACKOWIAK"/>
    <s v="SOPHIE"/>
    <d v="1991-04-30T00:00:00"/>
    <x v="0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1211"/>
    <s v="09E1122111SSF"/>
    <s v="Mme"/>
    <x v="1"/>
    <s v="JACMAIN"/>
    <s v="LAURENE"/>
    <d v="1991-05-29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8"/>
    <s v="09E0799123PQY"/>
    <s v="Mme"/>
    <x v="1"/>
    <s v="JACQUEMART"/>
    <s v="EMILIE"/>
    <d v="1982-11-02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09"/>
    <s v="16E1391850EHE"/>
    <s v="Mme"/>
    <x v="1"/>
    <s v="JANIN"/>
    <s v="CLARA"/>
    <d v="1991-01-2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8"/>
    <s v="09E1546200QGO"/>
    <s v="Mme"/>
    <x v="1"/>
    <s v="JEANNIN"/>
    <s v="NOLWENN"/>
    <d v="1979-06-20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6"/>
    <s v="18E0241141RXU"/>
    <s v="Mme"/>
    <x v="1"/>
    <s v="JOLLIVET"/>
    <s v="INGRID"/>
    <d v="1978-09-04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2"/>
    <s v="09E0174935HLE"/>
    <s v="Mme"/>
    <x v="1"/>
    <s v="JOLY"/>
    <s v="CECILE"/>
    <d v="1977-02-07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5"/>
    <s v="14E1492677YNK"/>
    <s v="Mme"/>
    <x v="1"/>
    <s v="JOSSE"/>
    <s v="JULIE"/>
    <d v="1991-09-07T00:00:00"/>
    <x v="0"/>
    <s v="F00489"/>
    <s v="MEN-PROF CERT EDUC NATI"/>
    <s v="F01147"/>
    <s v="PROF CERT CLAS NORM"/>
    <x v="0"/>
    <s v="0426E"/>
    <s v="ESPAGNOL"/>
    <s v="-"/>
    <s v="-"/>
    <s v="2020_MC03_ACA09"/>
    <s v="03_Enseignants 2nd degré public (hors agrégés) - CPE - Documentalistes"/>
    <s v="Très satisfaisant"/>
    <x v="2"/>
  </r>
  <r>
    <n v="0"/>
    <n v="1"/>
    <s v="PC1216"/>
    <s v="09E0275544UZG"/>
    <s v="Mme"/>
    <x v="1"/>
    <s v="KAHAL"/>
    <s v="LEILA"/>
    <d v="1980-08-02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8"/>
    <s v="09E0277484ZPJ"/>
    <s v="Mme"/>
    <x v="1"/>
    <s v="KAZMIERCZAK"/>
    <s v="VIRGINIE"/>
    <d v="1980-09-16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31"/>
    <s v="15E1353836PLM"/>
    <s v="Mme"/>
    <x v="1"/>
    <s v="KEIGLER"/>
    <s v="REBECCA"/>
    <d v="1985-06-25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3"/>
    <s v="09E0487934HEK"/>
    <s v="Mme"/>
    <x v="1"/>
    <s v="KENTMANN"/>
    <s v="JULIA"/>
    <d v="1976-10-19T00:00:00"/>
    <x v="0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Très satisfaisant"/>
    <x v="2"/>
  </r>
  <r>
    <n v="0"/>
    <n v="1"/>
    <s v="PC1219"/>
    <s v="09E9966037QKL"/>
    <s v="Mme"/>
    <x v="1"/>
    <s v="KESTREMOND"/>
    <s v="CECILE"/>
    <d v="1981-04-14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4"/>
    <s v="62G0214955DOH"/>
    <s v="Mme"/>
    <x v="1"/>
    <s v="KHARRAZ"/>
    <s v="NATHALIE"/>
    <d v="1973-01-20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2230"/>
    <s v="59G0728755JVP"/>
    <s v="Mme"/>
    <x v="1"/>
    <s v="KORALEWSKI"/>
    <s v="VERONIQUE"/>
    <d v="1973-04-28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3249"/>
    <s v="09E0381101NRI"/>
    <s v="Mme"/>
    <x v="1"/>
    <s v="KROCK"/>
    <s v="CHRISTINE"/>
    <d v="1979-01-20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38"/>
    <s v="09E0380909AYO"/>
    <s v="Mme"/>
    <x v="1"/>
    <s v="KUHN"/>
    <s v="LAETITIA"/>
    <d v="1981-02-27T00:00:00"/>
    <x v="2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Très satisfaisant"/>
    <x v="2"/>
  </r>
  <r>
    <n v="0"/>
    <n v="1"/>
    <s v="PC3249"/>
    <s v="09E0486947JPY"/>
    <s v="Mme"/>
    <x v="1"/>
    <s v="KUSAN"/>
    <s v="STEPHANIE"/>
    <d v="1980-11-23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48"/>
    <s v="09E0799024SMU"/>
    <s v="Mme"/>
    <x v="1"/>
    <s v="KUSTER"/>
    <s v="ANNE"/>
    <d v="1981-07-29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0"/>
    <s v="09E0277156ILN"/>
    <s v="Mme"/>
    <x v="1"/>
    <s v="LABLANCHE"/>
    <s v="VIRGINIE"/>
    <d v="1979-08-05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2"/>
    <s v="09E0382795GYU"/>
    <s v="Mme"/>
    <x v="1"/>
    <s v="LALART"/>
    <s v="VALERIE"/>
    <d v="1973-12-15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9"/>
    <s v="09E0591019VFN"/>
    <s v="Mme"/>
    <x v="1"/>
    <s v="LALOUCH"/>
    <s v="FATIMA"/>
    <d v="1983-05-07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3240"/>
    <s v="09E0797709YVH"/>
    <s v="Mme"/>
    <x v="1"/>
    <s v="LANNOY"/>
    <s v="AUDREY"/>
    <d v="1984-05-23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2229"/>
    <s v="09A9816876MIV"/>
    <s v="Mme"/>
    <x v="1"/>
    <s v="LASSON"/>
    <s v="SANDRINE"/>
    <d v="1974-04-11T00:00:00"/>
    <x v="2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15"/>
    <s v="09E1119448OPR"/>
    <s v="Mme"/>
    <x v="1"/>
    <s v="LAVIALLE-VIVEROS"/>
    <s v="LUCY"/>
    <d v="1976-08-02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2"/>
    <s v="14E0455250CNO"/>
    <s v="Mme"/>
    <x v="1"/>
    <s v="LE DEUN"/>
    <s v="SOLEN-MAELA"/>
    <d v="1980-07-15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1"/>
    <s v="25E0317209BTD"/>
    <s v="Mme"/>
    <x v="1"/>
    <s v="LE MESTREALLAN"/>
    <s v="BEATRICE"/>
    <d v="1981-06-24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07"/>
    <s v="14E0143725ZYV"/>
    <s v="Mme"/>
    <x v="1"/>
    <s v="LE TOUZE"/>
    <s v="ANNA"/>
    <d v="1976-06-17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1209"/>
    <s v="09E1334606XQP"/>
    <s v="Mme"/>
    <x v="1"/>
    <s v="LEBLAN"/>
    <s v="ELODIE"/>
    <d v="1990-09-14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8"/>
    <s v="09E0381102AQZ"/>
    <s v="Mme"/>
    <x v="1"/>
    <s v="LEBRUN"/>
    <s v="ANNE-CLAIRE"/>
    <d v="1981-08-20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1"/>
    <s v="09E0695332TXY"/>
    <s v="Mme"/>
    <x v="1"/>
    <s v="LECAT"/>
    <s v="ANNE-SOPHIE"/>
    <d v="1982-04-15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38"/>
    <s v="09E0276890XIZ"/>
    <s v="Mme"/>
    <x v="1"/>
    <s v="LECOCQ"/>
    <s v="ELODIE"/>
    <d v="1980-08-18T00:00:00"/>
    <x v="2"/>
    <s v="F00489"/>
    <s v="MEN-PROF CERT EDUC NATI"/>
    <s v="F01147"/>
    <s v="PROF CERT CLAS NORM"/>
    <x v="0"/>
    <s v="1400E"/>
    <s v="TECHNOLOGI"/>
    <s v="L1400"/>
    <s v="TECHNOLOGI"/>
    <s v="2020_MC03_ACA09"/>
    <s v="03_Enseignants 2nd degré public (hors agrégés) - CPE - Documentalistes"/>
    <s v="Très satisfaisant"/>
    <x v="2"/>
  </r>
  <r>
    <n v="0"/>
    <n v="1"/>
    <s v="PC1207"/>
    <s v="09E1331358SKT"/>
    <s v="Mme"/>
    <x v="1"/>
    <s v="LEDEMAZEL"/>
    <s v="PELAGIE"/>
    <d v="1990-09-22T00:00:00"/>
    <x v="0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1207"/>
    <s v="09E0276844WUY"/>
    <s v="Mme"/>
    <x v="1"/>
    <s v="LEFEBVRE"/>
    <s v="MARIE"/>
    <d v="1979-05-08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2220"/>
    <s v="09E1334725CVE"/>
    <s v="Mme"/>
    <x v="1"/>
    <s v="LEFEVRE"/>
    <s v="KATARZYNA"/>
    <d v="1969-09-15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1"/>
    <s v="09E0590907LYA"/>
    <s v="Mme"/>
    <x v="1"/>
    <s v="LEGRAND"/>
    <s v="ELODIE"/>
    <d v="1983-09-25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07"/>
    <s v="09E0278750YYW"/>
    <s v="Mme"/>
    <x v="1"/>
    <s v="LEGRAND"/>
    <s v="STEPHANIE"/>
    <d v="1978-04-23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2230"/>
    <s v="09E0591342DRD"/>
    <s v="Mme"/>
    <x v="1"/>
    <s v="LEGRAND"/>
    <s v="STEPHANIE"/>
    <d v="1980-07-08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6"/>
    <s v="09E1332208XYN"/>
    <s v="Mme"/>
    <x v="1"/>
    <s v="LELEU"/>
    <s v="STEPHANIE"/>
    <d v="1990-10-16T00:00:00"/>
    <x v="0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Très satisfaisant"/>
    <x v="2"/>
  </r>
  <r>
    <n v="0"/>
    <n v="1"/>
    <s v="PC1209"/>
    <s v="09E1437070JEF"/>
    <s v="Mme"/>
    <x v="1"/>
    <s v="LELEU"/>
    <s v="SYLVIE"/>
    <d v="1976-03-09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9"/>
    <s v="09E1334136SIR"/>
    <s v="Mme"/>
    <x v="1"/>
    <s v="LEMAIRE"/>
    <s v="ESTELLE"/>
    <d v="1991-03-07T00:00:00"/>
    <x v="0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Très satisfaisant"/>
    <x v="2"/>
  </r>
  <r>
    <n v="0"/>
    <n v="1"/>
    <s v="PC1210"/>
    <s v="09E0484799JRR"/>
    <s v="Mme"/>
    <x v="1"/>
    <s v="LENFANT"/>
    <s v="EMILIE"/>
    <d v="1981-08-02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2"/>
    <s v="09E1334611LID"/>
    <s v="Mme"/>
    <x v="1"/>
    <s v="LENFANT"/>
    <s v="AMELIE"/>
    <d v="1991-09-04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0"/>
    <s v="09E1439599AYN"/>
    <s v="Mme"/>
    <x v="1"/>
    <s v="LENGLET"/>
    <s v="JULIANA"/>
    <d v="1990-12-27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30"/>
    <s v="09E1334159SZA"/>
    <s v="Mme"/>
    <x v="1"/>
    <s v="LENOT"/>
    <s v="PAULINE"/>
    <d v="1988-09-14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1"/>
    <s v="09E0590921JFJ"/>
    <s v="Mme"/>
    <x v="1"/>
    <s v="LEROY"/>
    <s v="EMILIE"/>
    <d v="1982-01-16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1"/>
    <s v="09E0277432ZRU"/>
    <s v="Mme"/>
    <x v="1"/>
    <s v="LESAGE"/>
    <s v="SANDRINE"/>
    <d v="1978-06-19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9"/>
    <s v="09E0695151CMT"/>
    <s v="Mme"/>
    <x v="1"/>
    <s v="LESPLEQUE"/>
    <s v="MARIE-PIERRE"/>
    <d v="1983-06-14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3"/>
    <s v="09E1334063KZO"/>
    <s v="Mme"/>
    <x v="1"/>
    <s v="LEVY"/>
    <s v="ELODIE"/>
    <d v="1990-01-05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1"/>
    <s v="09E0487057COT"/>
    <s v="Mme"/>
    <x v="1"/>
    <s v="LHOTELLERY"/>
    <s v="SOPHIE"/>
    <d v="1981-10-17T00:00:00"/>
    <x v="2"/>
    <s v="F00489"/>
    <s v="MEN-PROF CERT EDUC NATI"/>
    <s v="F01147"/>
    <s v="PROF CERT CLAS NORM"/>
    <x v="0"/>
    <s v="7100E"/>
    <s v="BIOT.CHIM"/>
    <s v="L7100"/>
    <s v="BIOCH.BIOL"/>
    <s v="2020_MC03_ACA09"/>
    <s v="03_Enseignants 2nd degré public (hors agrégés) - CPE - Documentalistes"/>
    <s v="Très satisfaisant"/>
    <x v="2"/>
  </r>
  <r>
    <n v="0"/>
    <n v="1"/>
    <s v="PC2223"/>
    <s v="09E1333502HXC"/>
    <s v="Mme"/>
    <x v="1"/>
    <s v="LIAGRE"/>
    <s v="ESTELLE"/>
    <d v="1991-11-28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34"/>
    <s v="21E0238310TII"/>
    <s v="Mme"/>
    <x v="1"/>
    <s v="LIBERT"/>
    <s v="CELINE"/>
    <d v="1978-09-19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0"/>
    <s v="09E1010731EGK"/>
    <s v="Mme"/>
    <x v="1"/>
    <s v="LION"/>
    <s v="DIMO"/>
    <d v="1983-07-10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3"/>
    <s v="09E9964920QGT"/>
    <s v="Mme"/>
    <x v="1"/>
    <s v="LOBARTOLO"/>
    <s v="NUNCIATA"/>
    <d v="1968-04-30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9"/>
    <s v="09E1439193LHU"/>
    <s v="Mme"/>
    <x v="1"/>
    <s v="LOGEZ"/>
    <s v="GAELLE"/>
    <d v="1976-10-08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09"/>
    <s v="14E1388726FHE"/>
    <s v="Mme"/>
    <x v="1"/>
    <s v="LOMBARD"/>
    <s v="SIOBHAN"/>
    <d v="1987-09-1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3"/>
    <s v="09E1226314VCN"/>
    <s v="Mme"/>
    <x v="1"/>
    <s v="LONGUEPEE"/>
    <s v="CINDY"/>
    <d v="1988-03-15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0"/>
    <s v="09E1334672AOP"/>
    <s v="Mme"/>
    <x v="1"/>
    <s v="LOTTY"/>
    <s v="DORINE"/>
    <d v="1989-06-16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9"/>
    <s v="09E0381794GBV"/>
    <s v="Mme"/>
    <x v="1"/>
    <s v="LUCAS"/>
    <s v="TIPHANIE"/>
    <d v="1983-09-26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7"/>
    <s v="09E9234057FDF"/>
    <s v="Mme"/>
    <x v="1"/>
    <s v="LUSSIER"/>
    <s v="KATYA"/>
    <d v="1967-03-10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5"/>
    <s v="09E0701510LOJ"/>
    <s v="Mme"/>
    <x v="1"/>
    <s v="LYAZALI"/>
    <s v="HOUDA"/>
    <d v="1984-08-14T00:00:00"/>
    <x v="0"/>
    <s v="F00489"/>
    <s v="MEN-PROF CERT EDUC NATI"/>
    <s v="F01147"/>
    <s v="PROF CERT CLAS NORM"/>
    <x v="0"/>
    <s v="8010G"/>
    <s v="ECO.GE.MK"/>
    <s v="L8013"/>
    <s v="ECO.GE.MK"/>
    <s v="2020_MC03_ACA09"/>
    <s v="03_Enseignants 2nd degré public (hors agrégés) - CPE - Documentalistes"/>
    <s v="Très satisfaisant"/>
    <x v="2"/>
  </r>
  <r>
    <n v="0"/>
    <n v="1"/>
    <s v="PC1206"/>
    <s v="09E1334511BSU"/>
    <s v="Mme"/>
    <x v="1"/>
    <s v="MACQ"/>
    <s v="MATHILDE"/>
    <d v="1989-04-08T00:00:00"/>
    <x v="0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3248"/>
    <s v="09E1334548NMA"/>
    <s v="Mme"/>
    <x v="1"/>
    <s v="MACQUE"/>
    <s v="MELANIE"/>
    <d v="1991-05-31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06"/>
    <s v="09E0173690AFU"/>
    <s v="Mme"/>
    <x v="1"/>
    <s v="MAGNIER"/>
    <s v="KARINE"/>
    <d v="1980-05-10T00:00:00"/>
    <x v="2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1210"/>
    <s v="09E1334166OWA"/>
    <s v="Mme"/>
    <x v="1"/>
    <s v="MAHIEUX"/>
    <s v="PAULINE"/>
    <d v="1989-08-22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4"/>
    <s v="62G0315610KMN"/>
    <s v="Mme"/>
    <x v="1"/>
    <s v="MAILLET"/>
    <s v="ELSY"/>
    <d v="1980-08-02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1"/>
    <s v="09E9966118JCI"/>
    <s v="Mme"/>
    <x v="1"/>
    <s v="MAILLIARD"/>
    <s v="AUDREY"/>
    <d v="1979-04-2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9"/>
    <s v="09E1334644RFB"/>
    <s v="Mme"/>
    <x v="1"/>
    <s v="MAINVILLE"/>
    <s v="JULIETTE"/>
    <d v="1991-09-19T00:00:00"/>
    <x v="0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3247"/>
    <s v="09E0277362LHK"/>
    <s v="Mme"/>
    <x v="1"/>
    <s v="MAIRESSE"/>
    <s v="HELENE"/>
    <d v="1979-07-20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34"/>
    <s v="09E0173886TXD"/>
    <s v="Mme"/>
    <x v="1"/>
    <s v="MAISONNEUVE"/>
    <s v="ANNIE"/>
    <d v="1973-12-19T00:00:00"/>
    <x v="1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9"/>
    <s v="16E1183067FLS"/>
    <s v="Mme"/>
    <x v="1"/>
    <s v="MALDONADO DE LA NAVA"/>
    <s v="MARIA DOLORES"/>
    <d v="1989-06-13T00:00:00"/>
    <x v="0"/>
    <s v="F00489"/>
    <s v="MEN-PROF CERT EDUC NATI"/>
    <s v="F01147"/>
    <s v="PROF CERT CLAS NORM"/>
    <x v="0"/>
    <s v="0426E"/>
    <s v="ESPAGNOL"/>
    <s v="-"/>
    <s v="-"/>
    <s v="2020_MC03_ACA09"/>
    <s v="03_Enseignants 2nd degré public (hors agrégés) - CPE - Documentalistes"/>
    <s v="Très satisfaisant"/>
    <x v="2"/>
  </r>
  <r>
    <n v="0"/>
    <n v="1"/>
    <s v="PC1210"/>
    <s v="09E1120830BGU"/>
    <s v="Mme"/>
    <x v="1"/>
    <s v="MALESIEUX"/>
    <s v="JULIA"/>
    <d v="1987-04-03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06"/>
    <s v="09E1226276NFH"/>
    <s v="Mme"/>
    <x v="1"/>
    <s v="MALFOIS"/>
    <s v="EMILIE"/>
    <d v="1981-11-24T00:00:00"/>
    <x v="0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1219"/>
    <s v="09E1334377BFX"/>
    <s v="Mme"/>
    <x v="1"/>
    <s v="MAMZA"/>
    <s v="HALIMA"/>
    <d v="1991-09-02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7"/>
    <s v="09E1334168XGX"/>
    <s v="Mme"/>
    <x v="1"/>
    <s v="MANCINI"/>
    <s v="MARION"/>
    <d v="1990-12-06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8"/>
    <s v="04E1302982MKH"/>
    <s v="Mme"/>
    <x v="1"/>
    <s v="MANGIN"/>
    <s v="LOISE"/>
    <d v="1988-04-07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6"/>
    <s v="20E0753832TTJ"/>
    <s v="Mme"/>
    <x v="1"/>
    <s v="MANIEZ"/>
    <s v="CATHERINE"/>
    <d v="1986-01-12T00:00:00"/>
    <x v="1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Très satisfaisant"/>
    <x v="2"/>
  </r>
  <r>
    <n v="0"/>
    <n v="1"/>
    <s v="PC1215"/>
    <s v="12E0655573XUM"/>
    <s v="Mme"/>
    <x v="1"/>
    <s v="MARCHAND"/>
    <s v="BENEDICTE"/>
    <d v="1981-12-24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2"/>
    <s v="09E0590911WRG"/>
    <s v="Mme"/>
    <x v="1"/>
    <s v="MARCY"/>
    <s v="STEPHANIE"/>
    <d v="1974-01-12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0"/>
    <s v="09E0383247HBO"/>
    <s v="Mme"/>
    <x v="1"/>
    <s v="MARIAGE"/>
    <s v="ISABELLE"/>
    <d v="1974-10-14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9"/>
    <s v="09E0804018HNU"/>
    <s v="Mme"/>
    <x v="1"/>
    <s v="MARINONI"/>
    <s v="ANNE-CLAIRE"/>
    <d v="1987-08-09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2"/>
    <s v="09E0590941AOB"/>
    <s v="Mme"/>
    <x v="1"/>
    <s v="MARTIN"/>
    <s v="SANDRA"/>
    <d v="1981-08-16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6"/>
    <s v="09P0305472TVD"/>
    <s v="Mme"/>
    <x v="1"/>
    <s v="MARTIN"/>
    <s v="CHRISTELLE"/>
    <d v="1978-02-06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1"/>
    <s v="09E9965344ODK"/>
    <s v="Mme"/>
    <x v="1"/>
    <s v="MARTIN RICHE"/>
    <s v="VALERIE"/>
    <d v="1973-06-19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6"/>
    <s v="09E0803329CTU"/>
    <s v="Mme"/>
    <x v="1"/>
    <s v="MARTINEZ"/>
    <s v="MARIE"/>
    <d v="1983-10-24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6"/>
    <s v="13E1464399QLW"/>
    <s v="Mme"/>
    <x v="1"/>
    <s v="MERCIER"/>
    <s v="AURELIE"/>
    <d v="1990-12-21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3240"/>
    <s v="09E0487744TVY"/>
    <s v="Mme"/>
    <x v="1"/>
    <s v="MERLIN"/>
    <s v="SYLVIE"/>
    <d v="1974-08-14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2223"/>
    <s v="09E0695336GWJ"/>
    <s v="Mme"/>
    <x v="1"/>
    <s v="MERLIOT-MALHERBE"/>
    <s v="AURORE"/>
    <d v="1985-04-15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7"/>
    <s v="09E1226230MJS"/>
    <s v="Mme"/>
    <x v="1"/>
    <s v="MERZEAUD"/>
    <s v="SEVERINE"/>
    <d v="1988-10-14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09"/>
    <s v="09E0066523EIF"/>
    <s v="Mme"/>
    <x v="1"/>
    <s v="MESGUEN"/>
    <s v="AGNES"/>
    <d v="1979-01-10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9"/>
    <s v="24E1470497JKG"/>
    <s v="Mme"/>
    <x v="1"/>
    <s v="MESMACQUE"/>
    <s v="CHARLOTTE"/>
    <d v="1991-05-05T00:00:00"/>
    <x v="0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34"/>
    <s v="09E0591549THY"/>
    <s v="Mme"/>
    <x v="1"/>
    <s v="MESSAHEL"/>
    <s v="KADIA"/>
    <d v="1972-07-03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09"/>
    <s v="09E0798907UCJ"/>
    <s v="Mme"/>
    <x v="1"/>
    <s v="MESSAOUDI"/>
    <s v="JULIE"/>
    <d v="1982-08-21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3"/>
    <s v="09E0695215XYO"/>
    <s v="Mme"/>
    <x v="1"/>
    <s v="MIMOUN"/>
    <s v="SARA"/>
    <d v="1980-12-23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2"/>
    <s v="09E1334202CGY"/>
    <s v="Mme"/>
    <x v="1"/>
    <s v="MIMOUNE"/>
    <s v="JULIE"/>
    <d v="1990-01-27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0"/>
    <s v="09E0382669CQM"/>
    <s v="Mme"/>
    <x v="1"/>
    <s v="MOENECLAEY"/>
    <s v="OPHELIE"/>
    <d v="1978-05-07T00:00:00"/>
    <x v="1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2229"/>
    <s v="16E1390422FQL"/>
    <s v="Mme"/>
    <x v="1"/>
    <s v="MOLL"/>
    <s v="AURELIA"/>
    <d v="1992-06-08T00:00:00"/>
    <x v="0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18"/>
    <s v="02E1402424TDL"/>
    <s v="Mme"/>
    <x v="1"/>
    <s v="MONTERO GARCIA"/>
    <s v="ELIA"/>
    <d v="1988-09-28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5"/>
    <s v="09E1546559SMB"/>
    <s v="Mme"/>
    <x v="1"/>
    <s v="MONTMEAT"/>
    <s v="ROSELYNE"/>
    <d v="1967-12-29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0"/>
    <s v="09E0590853FSA"/>
    <s v="Mme"/>
    <x v="1"/>
    <s v="MONTREUIL"/>
    <s v="VERONIQUE"/>
    <d v="1979-03-03T00:00:00"/>
    <x v="1"/>
    <s v="F00489"/>
    <s v="MEN-PROF CERT EDUC NATI"/>
    <s v="F01147"/>
    <s v="PROF CERT CLAS NORM"/>
    <x v="0"/>
    <s v="0202E"/>
    <s v="LET MODERN"/>
    <s v="-"/>
    <s v="-"/>
    <s v="2020_MC03_ACA09"/>
    <s v="03_Enseignants 2nd degré public (hors agrégés) - CPE - Documentalistes"/>
    <s v="Très satisfaisant"/>
    <x v="2"/>
  </r>
  <r>
    <n v="0"/>
    <n v="1"/>
    <s v="PC2234"/>
    <s v="04E0253618EPB"/>
    <s v="Mme"/>
    <x v="1"/>
    <s v="MOREAU"/>
    <s v="STEPHANIE"/>
    <d v="1978-01-22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0"/>
    <s v="04E0981666XCH"/>
    <s v="Mme"/>
    <x v="1"/>
    <s v="MOREAU"/>
    <s v="LUCIE"/>
    <d v="1986-05-12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7"/>
    <s v="09E1334549CYV"/>
    <s v="Mme"/>
    <x v="1"/>
    <s v="MOREL"/>
    <s v="LUDIVINE"/>
    <d v="1989-06-03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2"/>
    <s v="09E0695316XEK"/>
    <s v="Mme"/>
    <x v="1"/>
    <s v="MORELLE"/>
    <s v="AMANDA"/>
    <d v="1983-05-23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31"/>
    <s v="09E0277589TKI"/>
    <s v="Mme"/>
    <x v="1"/>
    <s v="MUSIELINSKI"/>
    <s v="AURELIE"/>
    <d v="1979-12-22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3249"/>
    <s v="09E0591055OHE"/>
    <s v="Mme"/>
    <x v="1"/>
    <s v="NATAR"/>
    <s v="MYLENE"/>
    <d v="1966-12-21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6"/>
    <s v="04E0357463CBH"/>
    <s v="Mme"/>
    <x v="1"/>
    <s v="NEYCENSAS"/>
    <s v="NOEMIE"/>
    <d v="1980-08-23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5"/>
    <s v="19E0642181CRV"/>
    <s v="Mme"/>
    <x v="1"/>
    <s v="NEYRINCK"/>
    <s v="ANGELIQUE"/>
    <d v="1981-12-08T00:00:00"/>
    <x v="1"/>
    <s v="F00489"/>
    <s v="MEN-PROF CERT EDUC NATI"/>
    <s v="F01147"/>
    <s v="PROF CERT CLAS NORM"/>
    <x v="0"/>
    <s v="0421E"/>
    <s v="ALLEMAND"/>
    <s v="L0421"/>
    <s v="ALLEMAND"/>
    <s v="2020_MC03_ACA09"/>
    <s v="03_Enseignants 2nd degré public (hors agrégés) - CPE - Documentalistes"/>
    <s v="Très satisfaisant"/>
    <x v="2"/>
  </r>
  <r>
    <n v="0"/>
    <n v="1"/>
    <s v="PC1209"/>
    <s v="09E1334616PVY"/>
    <s v="Mme"/>
    <x v="1"/>
    <s v="NINNI"/>
    <s v="ORNELLA"/>
    <d v="1989-02-28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5"/>
    <s v="25E9882400BOY"/>
    <s v="Mme"/>
    <x v="1"/>
    <s v="NIVOIX"/>
    <s v="ANNA"/>
    <d v="1975-03-18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2"/>
    <s v="09E0380817QTT"/>
    <s v="Mme"/>
    <x v="1"/>
    <s v="NOWACZYK"/>
    <s v="PERRINE"/>
    <d v="1983-06-01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0"/>
    <s v="59G0627852ZZJ"/>
    <s v="Mme"/>
    <x v="1"/>
    <s v="OBRITIN"/>
    <s v="AUDREY"/>
    <d v="1981-11-04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7"/>
    <s v="09E0276846WGO"/>
    <s v="Mme"/>
    <x v="1"/>
    <s v="OGE"/>
    <s v="EMILIE"/>
    <d v="1978-10-13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1218"/>
    <s v="09E0798947NEP"/>
    <s v="Mme"/>
    <x v="1"/>
    <s v="OGEZ"/>
    <s v="AUDE"/>
    <d v="1984-01-30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9"/>
    <s v="09E0695219CQE"/>
    <s v="Mme"/>
    <x v="1"/>
    <s v="OLIVIER"/>
    <s v="AURELIE"/>
    <d v="1982-08-10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8"/>
    <s v="01E1185790WVN"/>
    <s v="Mme"/>
    <x v="1"/>
    <s v="OLIVIER"/>
    <s v="MATHILDE"/>
    <d v="1985-09-26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49"/>
    <s v="09E0381112CKP"/>
    <s v="Mme"/>
    <x v="1"/>
    <s v="OLSZEWSKI"/>
    <s v="CELINE"/>
    <d v="1979-09-15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2"/>
    <s v="09E1334681UFK"/>
    <s v="Mme"/>
    <x v="1"/>
    <s v="PACH"/>
    <s v="BENEDICTE"/>
    <d v="1991-08-14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09"/>
    <s v="09E1334174QOV"/>
    <s v="Mme"/>
    <x v="1"/>
    <s v="PARINGAUX"/>
    <s v="ADELINE"/>
    <d v="1989-03-03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2"/>
    <s v="09E0174725PXF"/>
    <s v="Mme"/>
    <x v="1"/>
    <s v="PAROL"/>
    <s v="NATHALIE"/>
    <d v="1976-11-25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4"/>
    <s v="24E0719716SZR"/>
    <s v="Mme"/>
    <x v="1"/>
    <s v="PAWLOWSKI-PERGAY"/>
    <s v="LISA"/>
    <d v="1984-05-17T00:00:00"/>
    <x v="1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6"/>
    <s v="09E0486858DUU"/>
    <s v="Mme"/>
    <x v="1"/>
    <s v="PECQUEUR"/>
    <s v="STEPHANIE"/>
    <d v="1981-08-29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1"/>
    <s v="09E1542862JLV"/>
    <s v="Mme"/>
    <x v="1"/>
    <s v="PECQUEUR"/>
    <s v="SOPHIE"/>
    <d v="1985-07-1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0"/>
    <s v="19E0234787ZWY"/>
    <s v="Mme"/>
    <x v="1"/>
    <s v="PELISSIER"/>
    <s v="ANNE"/>
    <d v="1979-09-10T00:00:00"/>
    <x v="2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3"/>
    <s v="09E1334531PRX"/>
    <s v="Mme"/>
    <x v="1"/>
    <s v="PEREZ"/>
    <s v="SANDRA"/>
    <d v="1981-11-11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30"/>
    <s v="09E1120113MIO"/>
    <s v="Mme"/>
    <x v="1"/>
    <s v="PIFFET"/>
    <s v="LORIANE"/>
    <d v="1985-10-04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1"/>
    <s v="09E0695158KFN"/>
    <s v="Mme"/>
    <x v="1"/>
    <s v="PLE"/>
    <s v="AMELIE MICHELE"/>
    <d v="1983-11-17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0"/>
    <s v="09E0382195MNO"/>
    <s v="Mme"/>
    <x v="1"/>
    <s v="POIX"/>
    <s v="STEPHANIE"/>
    <d v="1978-09-19T00:00:00"/>
    <x v="1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1219"/>
    <s v="09E0066800ZOY"/>
    <s v="Mme"/>
    <x v="1"/>
    <s v="PONS"/>
    <s v="SANDRINE"/>
    <d v="1973-06-19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09"/>
    <s v="09E0277192EAA"/>
    <s v="Mme"/>
    <x v="1"/>
    <s v="POUILLY"/>
    <s v="BETTINA"/>
    <d v="1976-05-10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3"/>
    <s v="62G0416048RPL"/>
    <s v="Mme"/>
    <x v="1"/>
    <s v="POULAIN"/>
    <s v="CHRISTELLE"/>
    <d v="1973-08-22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2"/>
    <s v="09E1124132TVB"/>
    <s v="Mme"/>
    <x v="1"/>
    <s v="PRIN"/>
    <s v="AMANDINE"/>
    <d v="1988-08-0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1"/>
    <s v="09E1332145VWC"/>
    <s v="Mme"/>
    <x v="1"/>
    <s v="PSONKA"/>
    <s v="NATHALIE"/>
    <d v="1991-03-22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9"/>
    <s v="09P0509869VGZ"/>
    <s v="Mme"/>
    <x v="1"/>
    <s v="QUEHEN"/>
    <s v="CAROLINE"/>
    <d v="1984-06-29T00:00:00"/>
    <x v="1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2222"/>
    <s v="09E0171696DQH"/>
    <s v="Mme"/>
    <x v="1"/>
    <s v="RACZEK"/>
    <s v="DELPHINE"/>
    <d v="1977-01-06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06"/>
    <s v="15E1354742HFQ"/>
    <s v="Mme"/>
    <x v="1"/>
    <s v="RALAIMIARAMANANA"/>
    <s v="JULIANA"/>
    <d v="1986-11-30T00:00:00"/>
    <x v="0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1217"/>
    <s v="09E0484933BWW"/>
    <s v="Mme"/>
    <x v="1"/>
    <s v="RAMDANE"/>
    <s v="SAMIA"/>
    <d v="1978-11-12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4"/>
    <s v="09E0172745UST"/>
    <s v="Mme"/>
    <x v="1"/>
    <s v="RAZBORSECK"/>
    <s v="NATHALIE"/>
    <d v="1970-06-25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2"/>
    <s v="04E1303013RRO"/>
    <s v="Mme"/>
    <x v="1"/>
    <s v="REGNACQ"/>
    <s v="MAGALI"/>
    <d v="1990-10-29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5"/>
    <s v="09E1120556ROE"/>
    <s v="Mme"/>
    <x v="1"/>
    <s v="REGNIER"/>
    <s v="JULIE"/>
    <d v="1988-05-31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34"/>
    <s v="62G0113868UUM"/>
    <s v="Mme"/>
    <x v="1"/>
    <s v="REMBOTTE"/>
    <s v="PEGGY"/>
    <d v="1976-03-14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06"/>
    <s v="09E0066797CMC"/>
    <s v="Mme"/>
    <x v="1"/>
    <s v="REMOLEUX"/>
    <s v="AURELIE"/>
    <d v="1978-08-01T00:00:00"/>
    <x v="2"/>
    <s v="F00489"/>
    <s v="MEN-PROF CERT EDUC NATI"/>
    <s v="F01147"/>
    <s v="PROF CERT CLAS NORM"/>
    <x v="0"/>
    <s v="1700E"/>
    <s v="EDUC MUSIC"/>
    <s v="L1700"/>
    <s v="EDU MUSICA"/>
    <s v="2020_MC03_ACA09"/>
    <s v="03_Enseignants 2nd degré public (hors agrégés) - CPE - Documentalistes"/>
    <s v="Très satisfaisant"/>
    <x v="2"/>
  </r>
  <r>
    <n v="0"/>
    <n v="1"/>
    <s v="PC2230"/>
    <s v="09E0695412JJG"/>
    <s v="Mme"/>
    <x v="1"/>
    <s v="RENAULT"/>
    <s v="EMILIE"/>
    <d v="1983-09-30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2"/>
    <s v="09E0384037ZOD"/>
    <s v="Mme"/>
    <x v="1"/>
    <s v="RIMETZ"/>
    <s v="CHRISTELLE"/>
    <d v="1979-08-22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2"/>
    <s v="09E1440134PYU"/>
    <s v="Mme"/>
    <x v="1"/>
    <s v="ROBILLIARD"/>
    <s v="MAGALIE"/>
    <d v="1976-05-12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0"/>
    <s v="09E0804943RDC"/>
    <s v="Mme"/>
    <x v="1"/>
    <s v="ROBITAILLE"/>
    <s v="CLOTHILDE"/>
    <d v="1987-05-04T00:00:00"/>
    <x v="0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1207"/>
    <s v="09E1334631LMH"/>
    <s v="Mme"/>
    <x v="1"/>
    <s v="RODRIGUES"/>
    <s v="FLORINE"/>
    <d v="1991-12-19T00:00:00"/>
    <x v="0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1211"/>
    <s v="09E0695124LCZ"/>
    <s v="Mme"/>
    <x v="1"/>
    <s v="ROGEZ"/>
    <s v="CELINE"/>
    <d v="1984-07-03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1"/>
    <s v="09E0066263XZA"/>
    <s v="Mme"/>
    <x v="1"/>
    <s v="ROUE"/>
    <s v="NADINE"/>
    <d v="1972-06-10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5"/>
    <s v="09E1439206PVW"/>
    <s v="Mme"/>
    <x v="1"/>
    <s v="ROUGEMONT"/>
    <s v="EMILIE"/>
    <d v="1991-01-20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1"/>
    <s v="09E0380777ISW"/>
    <s v="Mme"/>
    <x v="1"/>
    <s v="ROUSSEL"/>
    <s v="SEVERINE"/>
    <d v="1978-07-31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6"/>
    <s v="09E0591256UKZ"/>
    <s v="Mme"/>
    <x v="1"/>
    <s v="ROUTIER"/>
    <s v="VIRGINIE"/>
    <d v="1983-03-12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0"/>
    <s v="09E0066476MXS"/>
    <s v="Mme"/>
    <x v="1"/>
    <s v="SABLON"/>
    <s v="NATACHA"/>
    <d v="1973-03-31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6"/>
    <s v="20E1372920BLH"/>
    <s v="Mme"/>
    <x v="1"/>
    <s v="SAINT-JEAN"/>
    <s v="STEPHANIE"/>
    <d v="1988-08-04T00:00:00"/>
    <x v="0"/>
    <s v="F00489"/>
    <s v="MEN-PROF CERT EDUC NATI"/>
    <s v="F01147"/>
    <s v="PROF CERT CLAS NORM"/>
    <x v="0"/>
    <s v="8010E"/>
    <s v="ECO.GE.COM"/>
    <s v="L8011"/>
    <s v="ECO.GE.COM"/>
    <s v="2020_MC03_ACA09"/>
    <s v="03_Enseignants 2nd degré public (hors agrégés) - CPE - Documentalistes"/>
    <s v="Très satisfaisant"/>
    <x v="2"/>
  </r>
  <r>
    <n v="0"/>
    <n v="1"/>
    <s v="PC1218"/>
    <s v="19E0540451OPS"/>
    <s v="Mme"/>
    <x v="1"/>
    <s v="SALLON"/>
    <s v="VALERIE"/>
    <d v="1982-05-28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1"/>
    <s v="09E0380830GVZ"/>
    <s v="Mme"/>
    <x v="1"/>
    <s v="SAUVAGE"/>
    <s v="HELENE"/>
    <d v="1979-03-16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7"/>
    <s v="09E0590999GHU"/>
    <s v="Mme"/>
    <x v="1"/>
    <s v="SEBERT"/>
    <s v="CATHY"/>
    <d v="1981-11-16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8"/>
    <s v="09E0905839GEK"/>
    <s v="Mme"/>
    <x v="1"/>
    <s v="SENICOURT"/>
    <s v="VIRGINIE"/>
    <d v="1983-06-18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3"/>
    <s v="01E0149791RCD"/>
    <s v="Mme"/>
    <x v="1"/>
    <s v="SEOUDI"/>
    <s v="ASSIA"/>
    <d v="1970-03-10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2"/>
    <s v="23E0125736DVE"/>
    <s v="Mme"/>
    <x v="1"/>
    <s v="SEU"/>
    <s v="ISABELLE"/>
    <d v="1965-05-14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7"/>
    <s v="17E0661448EUV"/>
    <s v="Mme"/>
    <x v="1"/>
    <s v="SIRE"/>
    <s v="PATRICIA"/>
    <d v="1977-07-29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5"/>
    <s v="09E9226458BHG"/>
    <s v="Mme"/>
    <x v="1"/>
    <s v="SKEVEE"/>
    <s v="CAROLE"/>
    <d v="1973-01-18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0"/>
    <s v="09E1225594CLG"/>
    <s v="Mme"/>
    <x v="1"/>
    <s v="SLOPIEN"/>
    <s v="LAURA"/>
    <d v="1989-10-24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09"/>
    <s v="09E0798922DTZ"/>
    <s v="Mme"/>
    <x v="1"/>
    <s v="SOREL"/>
    <s v="DOMITILLE"/>
    <d v="1981-02-05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5"/>
    <s v="09E9965927ECN"/>
    <s v="Mme"/>
    <x v="1"/>
    <s v="SOULTANA"/>
    <s v="MALIKA"/>
    <d v="1979-03-07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5"/>
    <s v="14E0351217TFI"/>
    <s v="Mme"/>
    <x v="1"/>
    <s v="SOUTO OCAMPO"/>
    <s v="MARIA"/>
    <d v="1975-03-08T00:00:00"/>
    <x v="1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31"/>
    <s v="09E0487095FCT"/>
    <s v="Mme"/>
    <x v="1"/>
    <s v="SPILMONT"/>
    <s v="DELPHINE"/>
    <d v="1978-05-02T00:00:00"/>
    <x v="1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09"/>
    <s v="09E1122933KKA"/>
    <s v="Mme"/>
    <x v="1"/>
    <s v="SPYCHALA"/>
    <s v="MATHILDE"/>
    <d v="1990-09-30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9"/>
    <s v="09E1334183GPV"/>
    <s v="Mme"/>
    <x v="1"/>
    <s v="STANISZEWSKI"/>
    <s v="CELINE GABRIELL"/>
    <d v="1990-09-05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31"/>
    <s v="04E1302452YIY"/>
    <s v="Mme"/>
    <x v="1"/>
    <s v="STEELANDT"/>
    <s v="SOPHIE"/>
    <d v="1985-10-14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2226"/>
    <s v="09E1334691BHA"/>
    <s v="Mme"/>
    <x v="1"/>
    <s v="STORME"/>
    <s v="AURELIE"/>
    <d v="1988-10-26T00:00:00"/>
    <x v="0"/>
    <s v="F00489"/>
    <s v="MEN-PROF CERT EDUC NATI"/>
    <s v="F01147"/>
    <s v="PROF CERT CLAS NORM"/>
    <x v="0"/>
    <s v="1100E"/>
    <s v="SC.ECO.SOC"/>
    <s v="L1100"/>
    <s v="SC.ECO.SOC"/>
    <s v="2020_MC03_ACA09"/>
    <s v="03_Enseignants 2nd degré public (hors agrégés) - CPE - Documentalistes"/>
    <s v="Très satisfaisant"/>
    <x v="2"/>
  </r>
  <r>
    <n v="0"/>
    <n v="1"/>
    <s v="PC1218"/>
    <s v="09E9966167FVN"/>
    <s v="Mme"/>
    <x v="1"/>
    <s v="SZWEDA"/>
    <s v="NATHALIE"/>
    <d v="1974-06-22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3"/>
    <s v="09E0175167TXW"/>
    <s v="Mme"/>
    <x v="1"/>
    <s v="TANIERE"/>
    <s v="BETTY"/>
    <d v="1975-06-11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1"/>
    <s v="09E0488886ESP"/>
    <s v="Mme"/>
    <x v="1"/>
    <s v="TAVERNIER"/>
    <s v="CAROLE"/>
    <d v="1978-08-16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7"/>
    <s v="09E0486917ZOH"/>
    <s v="Mme"/>
    <x v="1"/>
    <s v="TELLIEZ"/>
    <s v="AMANDINE"/>
    <d v="1981-06-15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9"/>
    <s v="09E0486859OVJ"/>
    <s v="Mme"/>
    <x v="1"/>
    <s v="TERNISIEN"/>
    <s v="ADELINE"/>
    <d v="1980-11-10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5"/>
    <s v="09E1439209WQM"/>
    <s v="Mme"/>
    <x v="1"/>
    <s v="TERNOY"/>
    <s v="CELINE HELENE A"/>
    <d v="1990-12-29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2"/>
    <s v="09E0380837HTO"/>
    <s v="Mme"/>
    <x v="1"/>
    <s v="THERY"/>
    <s v="AUDREY"/>
    <d v="1982-01-18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1"/>
    <s v="04E0357892XJY"/>
    <s v="Mme"/>
    <x v="1"/>
    <s v="THIBAULT"/>
    <s v="MELANIE"/>
    <d v="1980-04-08T00:00:00"/>
    <x v="2"/>
    <s v="F00489"/>
    <s v="MEN-PROF CERT EDUC NATI"/>
    <s v="F01147"/>
    <s v="PROF CERT CLAS NORM"/>
    <x v="0"/>
    <s v="7100E"/>
    <s v="BIOT.CHIM"/>
    <s v="L7100"/>
    <s v="BIOCH.BIOL"/>
    <s v="2020_MC03_ACA09"/>
    <s v="03_Enseignants 2nd degré public (hors agrégés) - CPE - Documentalistes"/>
    <s v="Très satisfaisant"/>
    <x v="2"/>
  </r>
  <r>
    <n v="0"/>
    <n v="1"/>
    <s v="PC1212"/>
    <s v="07E0438655VNY"/>
    <s v="Mme"/>
    <x v="1"/>
    <s v="THOMAS"/>
    <s v="AUDREY"/>
    <d v="1980-08-11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1"/>
    <s v="09E0172979ITA"/>
    <s v="Mme"/>
    <x v="1"/>
    <s v="THOMAS"/>
    <s v="MARIE PAULE"/>
    <d v="1971-06-02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30"/>
    <s v="09E0591313VUO"/>
    <s v="Mme"/>
    <x v="1"/>
    <s v="TIBERGHIEN"/>
    <s v="VERONIQUE"/>
    <d v="1978-08-05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3245"/>
    <s v="09E1334490HWV"/>
    <s v="Mme"/>
    <x v="1"/>
    <s v="TIKOUIRT"/>
    <s v="NEJMA"/>
    <d v="1989-10-01T00:00:00"/>
    <x v="0"/>
    <s v="F00489"/>
    <s v="MEN-PROF CERT EDUC NATI"/>
    <s v="F01147"/>
    <s v="PROF CERT CLAS NORM"/>
    <x v="0"/>
    <s v="8010E"/>
    <s v="ECO.GE.COM"/>
    <s v="L8011"/>
    <s v="ECO.GE.COM"/>
    <s v="2020_MC03_ACA09"/>
    <s v="03_Enseignants 2nd degré public (hors agrégés) - CPE - Documentalistes"/>
    <s v="Très satisfaisant"/>
    <x v="2"/>
  </r>
  <r>
    <n v="0"/>
    <n v="1"/>
    <s v="PC1210"/>
    <s v="09E1439479KBH"/>
    <s v="Mme"/>
    <x v="1"/>
    <s v="TILAK"/>
    <s v="MARION"/>
    <d v="1989-05-20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47"/>
    <s v="09E1334558TJK"/>
    <s v="Mme"/>
    <x v="1"/>
    <s v="TITECA"/>
    <s v="ALEXANDRA"/>
    <d v="1991-11-23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15"/>
    <s v="09E1120125GTQ"/>
    <s v="Mme"/>
    <x v="1"/>
    <s v="TJONCKE"/>
    <s v="AURELIE"/>
    <d v="1986-01-31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8"/>
    <s v="09E0798982GEY"/>
    <s v="Mme"/>
    <x v="1"/>
    <s v="TURPIN"/>
    <s v="DEBORAH"/>
    <d v="1983-11-19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7"/>
    <s v="09E0591004UMN"/>
    <s v="Mme"/>
    <x v="1"/>
    <s v="URBANIAK"/>
    <s v="ANGELIQUE MARIE"/>
    <d v="1980-09-03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3249"/>
    <s v="09E1332404XWX"/>
    <s v="Mme"/>
    <x v="1"/>
    <s v="VAILLANT"/>
    <s v="AUDREY"/>
    <d v="1990-10-13T00:00:00"/>
    <x v="0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3247"/>
    <s v="09E0173148HPT"/>
    <s v="Mme"/>
    <x v="1"/>
    <s v="VANDERSTRAETEN"/>
    <s v="NADEGE"/>
    <d v="1978-06-27T00:00:00"/>
    <x v="2"/>
    <s v="F00489"/>
    <s v="MEN-PROF CERT EDUC NATI"/>
    <s v="F01147"/>
    <s v="PROF CERT CLAS NORM"/>
    <x v="0"/>
    <s v="1000E"/>
    <s v="HIST GEO"/>
    <s v="L1000"/>
    <s v="HIST. GEO."/>
    <s v="2020_MC03_ACA09"/>
    <s v="03_Enseignants 2nd degré public (hors agrégés) - CPE - Documentalistes"/>
    <s v="Très satisfaisant"/>
    <x v="2"/>
  </r>
  <r>
    <n v="0"/>
    <n v="1"/>
    <s v="PC1207"/>
    <s v="09E0381241OOJ"/>
    <s v="Mme"/>
    <x v="1"/>
    <s v="VANHELLE"/>
    <s v="CAROLE"/>
    <d v="1979-05-11T00:00:00"/>
    <x v="2"/>
    <s v="F00489"/>
    <s v="MEN-PROF CERT EDUC NATI"/>
    <s v="F01147"/>
    <s v="PROF CERT CLAS NORM"/>
    <x v="0"/>
    <s v="0201E"/>
    <s v="LET CLASSI"/>
    <s v="L0201"/>
    <s v="LETT CLASS"/>
    <s v="2020_MC03_ACA09"/>
    <s v="03_Enseignants 2nd degré public (hors agrégés) - CPE - Documentalistes"/>
    <s v="Très satisfaisant"/>
    <x v="2"/>
  </r>
  <r>
    <n v="0"/>
    <n v="1"/>
    <s v="PC3240"/>
    <s v="09E0591104AGT"/>
    <s v="Mme"/>
    <x v="1"/>
    <s v="VAREE"/>
    <s v="WENDY"/>
    <d v="1980-12-08T00:00:00"/>
    <x v="1"/>
    <s v="F00489"/>
    <s v="MEN-PROF CERT EDUC NATI"/>
    <s v="F01147"/>
    <s v="PROF CERT CLAS NORM"/>
    <x v="0"/>
    <s v="1800E"/>
    <s v="ARTS PLAST"/>
    <s v="L1800"/>
    <s v="ARTS PLAST"/>
    <s v="2020_MC03_ACA09"/>
    <s v="03_Enseignants 2nd degré public (hors agrégés) - CPE - Documentalistes"/>
    <s v="Très satisfaisant"/>
    <x v="2"/>
  </r>
  <r>
    <n v="0"/>
    <n v="1"/>
    <s v="PC1219"/>
    <s v="09E0486921UXC"/>
    <s v="Mme"/>
    <x v="1"/>
    <s v="VASSEUR"/>
    <s v="JULIA"/>
    <d v="1980-04-30T00:00:00"/>
    <x v="1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7"/>
    <s v="09E1439230AWK"/>
    <s v="Mme"/>
    <x v="1"/>
    <s v="VASSEUR"/>
    <s v="HELENE"/>
    <d v="1991-08-04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21"/>
    <s v="09E0487241TEE"/>
    <s v="Mme"/>
    <x v="1"/>
    <s v="VAUDE"/>
    <s v="AURELIE"/>
    <d v="1980-06-04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3244"/>
    <s v="19E0642378JSE"/>
    <s v="Mme"/>
    <x v="1"/>
    <s v="VAUTRELLE"/>
    <s v="CELINE"/>
    <d v="1983-08-27T00:00:00"/>
    <x v="1"/>
    <s v="F00489"/>
    <s v="MEN-PROF CERT EDUC NATI"/>
    <s v="F01147"/>
    <s v="PROF CERT CLAS NORM"/>
    <x v="0"/>
    <s v="8010F"/>
    <s v="ECO.GE.FIN"/>
    <s v="L8013"/>
    <s v="ECO.GE.MK"/>
    <s v="2020_MC03_ACA09"/>
    <s v="03_Enseignants 2nd degré public (hors agrégés) - CPE - Documentalistes"/>
    <s v="Très satisfaisant"/>
    <x v="2"/>
  </r>
  <r>
    <n v="0"/>
    <n v="1"/>
    <s v="PC1211"/>
    <s v="09E0695168VAZ"/>
    <s v="Mme"/>
    <x v="1"/>
    <s v="VERGNOLE"/>
    <s v="CATHY"/>
    <d v="1982-04-10T00:00:00"/>
    <x v="1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0"/>
    <s v="09E0277458BDQ"/>
    <s v="Mme"/>
    <x v="1"/>
    <s v="VERMERSCH"/>
    <s v="AUDREY"/>
    <d v="1978-07-21T00:00:00"/>
    <x v="2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34"/>
    <s v="09E0486842FHW"/>
    <s v="Mme"/>
    <x v="1"/>
    <s v="VERREMAN"/>
    <s v="PEGGY"/>
    <d v="1973-08-26T00:00:00"/>
    <x v="2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2231"/>
    <s v="09E1332154XBD"/>
    <s v="Mme"/>
    <x v="1"/>
    <s v="VERSCHEURE"/>
    <s v="SEVERINE"/>
    <d v="1987-12-01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6"/>
    <s v="11E0346936FVX"/>
    <s v="Mme"/>
    <x v="1"/>
    <s v="VESPERINI"/>
    <s v="CLAIRE"/>
    <d v="1978-05-18T00:00:00"/>
    <x v="2"/>
    <s v="F00489"/>
    <s v="MEN-PROF CERT EDUC NATI"/>
    <s v="F01147"/>
    <s v="PROF CERT CLAS NORM"/>
    <x v="0"/>
    <s v="0426E"/>
    <s v="ESPAGNOL"/>
    <s v="-"/>
    <s v="-"/>
    <s v="2020_MC03_ACA09"/>
    <s v="03_Enseignants 2nd degré public (hors agrégés) - CPE - Documentalistes"/>
    <s v="Très satisfaisant"/>
    <x v="2"/>
  </r>
  <r>
    <n v="0"/>
    <n v="1"/>
    <s v="PC1216"/>
    <s v="11E0450136SJQ"/>
    <s v="Mme"/>
    <x v="1"/>
    <s v="VEYRET"/>
    <s v="SARAH"/>
    <d v="1981-04-01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6"/>
    <s v="09E0381205CNK"/>
    <s v="Mme"/>
    <x v="1"/>
    <s v="VIARD"/>
    <s v="CELINE STEPHANI"/>
    <d v="1977-05-05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7"/>
    <s v="17E1182306VDZ"/>
    <s v="Mme"/>
    <x v="1"/>
    <s v="VIDAMENT"/>
    <s v="FLEUR"/>
    <d v="1987-06-09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1"/>
    <s v="09E1230876RPT"/>
    <s v="Mme"/>
    <x v="1"/>
    <s v="VIGOUROUX"/>
    <s v="DELPHINE"/>
    <d v="1986-04-10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2"/>
    <s v="09E1226126DKO"/>
    <s v="Mme"/>
    <x v="1"/>
    <s v="VIGREUX"/>
    <s v="FLORINE"/>
    <d v="1990-10-14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3235"/>
    <s v="23E1358931OPF"/>
    <s v="Mme"/>
    <x v="1"/>
    <s v="VILAIN"/>
    <s v="STEPHANIE"/>
    <d v="1986-04-22T00:00:00"/>
    <x v="0"/>
    <s v="F00489"/>
    <s v="MEN-PROF CERT EDUC NATI"/>
    <s v="F01147"/>
    <s v="PROF CERT CLAS NORM"/>
    <x v="0"/>
    <s v="7300E"/>
    <s v="SC.TEC.M.S"/>
    <s v="L7300"/>
    <s v="SC.&amp;.TEC M"/>
    <s v="2020_MC03_ACA09"/>
    <s v="03_Enseignants 2nd degré public (hors agrégés) - CPE - Documentalistes"/>
    <s v="Très satisfaisant"/>
    <x v="2"/>
  </r>
  <r>
    <n v="0"/>
    <n v="1"/>
    <s v="PC3245"/>
    <s v="02E0252471EWC"/>
    <s v="Mme"/>
    <x v="1"/>
    <s v="VINCENT-LEBLANC"/>
    <s v="ORIANNE"/>
    <d v="1979-07-01T00:00:00"/>
    <x v="2"/>
    <s v="F00489"/>
    <s v="MEN-PROF CERT EDUC NATI"/>
    <s v="F01147"/>
    <s v="PROF CERT CLAS NORM"/>
    <x v="0"/>
    <s v="8010E"/>
    <s v="ECO.GE.COM"/>
    <s v="L8011"/>
    <s v="ECO.GE.COM"/>
    <s v="2020_MC03_ACA09"/>
    <s v="03_Enseignants 2nd degré public (hors agrégés) - CPE - Documentalistes"/>
    <s v="Très satisfaisant"/>
    <x v="2"/>
  </r>
  <r>
    <n v="0"/>
    <n v="1"/>
    <s v="-"/>
    <s v="09E0171532CWO"/>
    <s v="Mme"/>
    <x v="1"/>
    <s v="VINUESA"/>
    <s v="MARIA-LUISA"/>
    <d v="1967-02-15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5"/>
    <s v="09E1649956KZG"/>
    <s v="Mme"/>
    <x v="1"/>
    <s v="VISCOGLIOSI"/>
    <s v="MARIA DEL PILAR"/>
    <d v="1962-11-24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2228"/>
    <s v="09E1334646WMH"/>
    <s v="Mme"/>
    <x v="1"/>
    <s v="VISEUX"/>
    <s v="MATHILDE"/>
    <d v="1989-08-14T00:00:00"/>
    <x v="0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1217"/>
    <s v="09E1124993FZU"/>
    <s v="Mme"/>
    <x v="1"/>
    <s v="VOLLEMAERE"/>
    <s v="CAROLINE"/>
    <d v="1989-11-04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23"/>
    <s v="19E1357886RHS"/>
    <s v="Mme"/>
    <x v="1"/>
    <s v="VOYEZ"/>
    <s v="SARAH"/>
    <d v="1988-06-21T00:00:00"/>
    <x v="0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8"/>
    <s v="09E0591312QET"/>
    <s v="Mme"/>
    <x v="1"/>
    <s v="WALCZAK"/>
    <s v="ELODIE"/>
    <d v="1980-09-04T00:00:00"/>
    <x v="1"/>
    <s v="F00489"/>
    <s v="MEN-PROF CERT EDUC NATI"/>
    <s v="F01147"/>
    <s v="PROF CERT CLAS NORM"/>
    <x v="0"/>
    <s v="1500F"/>
    <s v="SC.PHY.CH"/>
    <s v="L1500"/>
    <s v="PHY.CHIMIE"/>
    <s v="2020_MC03_ACA09"/>
    <s v="03_Enseignants 2nd degré public (hors agrégés) - CPE - Documentalistes"/>
    <s v="Très satisfaisant"/>
    <x v="2"/>
  </r>
  <r>
    <n v="0"/>
    <n v="1"/>
    <s v="PC2222"/>
    <s v="21E0648107ZPD"/>
    <s v="Mme"/>
    <x v="1"/>
    <s v="WALCZAK"/>
    <s v="STEPHANIE"/>
    <d v="1983-08-27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1216"/>
    <s v="19E0540456SRM"/>
    <s v="Mme"/>
    <x v="1"/>
    <s v="WALKOWIAK"/>
    <s v="ANNE-LAURE"/>
    <d v="1982-09-06T00:00:00"/>
    <x v="2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1218"/>
    <s v="09E0909344CMD"/>
    <s v="Mme"/>
    <x v="1"/>
    <s v="WATRELOT"/>
    <s v="CELINE"/>
    <d v="1983-02-09T00:00:00"/>
    <x v="0"/>
    <s v="F00489"/>
    <s v="MEN-PROF CERT EDUC NATI"/>
    <s v="F01147"/>
    <s v="PROF CERT CLAS NORM"/>
    <x v="0"/>
    <s v="0422E"/>
    <s v="ANGLAIS"/>
    <s v="L0422"/>
    <s v="ANGLAIS"/>
    <s v="2020_MC03_ACA09"/>
    <s v="03_Enseignants 2nd degré public (hors agrégés) - CPE - Documentalistes"/>
    <s v="Très satisfaisant"/>
    <x v="2"/>
  </r>
  <r>
    <n v="0"/>
    <n v="1"/>
    <s v="PC2234"/>
    <s v="09E1334434QGR"/>
    <s v="Mme"/>
    <x v="1"/>
    <s v="WILLERVAL"/>
    <s v="ALEXANDRA"/>
    <d v="1986-08-04T00:00:00"/>
    <x v="0"/>
    <s v="F00489"/>
    <s v="MEN-PROF CERT EDUC NATI"/>
    <s v="F01147"/>
    <s v="PROF CERT CLAS NORM"/>
    <x v="0"/>
    <s v="0080E"/>
    <s v="DOCUMENT."/>
    <s v="L0080"/>
    <s v="DOC LYCEES"/>
    <s v="2020_MC03_ACA09"/>
    <s v="03_Enseignants 2nd degré public (hors agrégés) - CPE - Documentalistes"/>
    <s v="Très satisfaisant"/>
    <x v="2"/>
  </r>
  <r>
    <n v="0"/>
    <n v="1"/>
    <s v="PC1212"/>
    <s v="09E1334628PMH"/>
    <s v="Mme"/>
    <x v="1"/>
    <s v="WILLERY"/>
    <s v="AUDREY"/>
    <d v="1991-02-27T00:00:00"/>
    <x v="0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2220"/>
    <s v="09E0591227ALZ"/>
    <s v="Mme"/>
    <x v="1"/>
    <s v="WILLIAME"/>
    <s v="FIDELINE"/>
    <d v="1982-03-31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22"/>
    <s v="09E0908029RIY"/>
    <s v="Mme"/>
    <x v="1"/>
    <s v="WOJCIECHOWSKI"/>
    <s v="SANDRINE"/>
    <d v="1971-09-12T00:00:00"/>
    <x v="1"/>
    <s v="F00489"/>
    <s v="MEN-PROF CERT EDUC NATI"/>
    <s v="F01147"/>
    <s v="PROF CERT CLAS NORM"/>
    <x v="0"/>
    <s v="1300E"/>
    <s v="MATHEMATIQ"/>
    <s v="L1300"/>
    <s v="MATHEMATIQ"/>
    <s v="2020_MC03_ACA09"/>
    <s v="03_Enseignants 2nd degré public (hors agrégés) - CPE - Documentalistes"/>
    <s v="Très satisfaisant"/>
    <x v="2"/>
  </r>
  <r>
    <n v="0"/>
    <n v="1"/>
    <s v="PC2231"/>
    <s v="09E1334189CMG"/>
    <s v="Mme"/>
    <x v="1"/>
    <s v="WROBEL"/>
    <s v="NATACHA"/>
    <d v="1989-03-14T00:00:00"/>
    <x v="0"/>
    <s v="F00489"/>
    <s v="MEN-PROF CERT EDUC NATI"/>
    <s v="F01147"/>
    <s v="PROF CERT CLAS NORM"/>
    <x v="0"/>
    <s v="1600F"/>
    <s v="SC.VIE TER"/>
    <s v="L1600"/>
    <s v="S. V. T."/>
    <s v="2020_MC03_ACA09"/>
    <s v="03_Enseignants 2nd degré public (hors agrégés) - CPE - Documentalistes"/>
    <s v="Très satisfaisant"/>
    <x v="2"/>
  </r>
  <r>
    <n v="0"/>
    <n v="1"/>
    <s v="PC1212"/>
    <s v="09E9966188YTI"/>
    <s v="Mme"/>
    <x v="1"/>
    <s v="WULVERYCK"/>
    <s v="SOPHIE"/>
    <d v="1979-06-06T00:00:00"/>
    <x v="2"/>
    <s v="F00489"/>
    <s v="MEN-PROF CERT EDUC NATI"/>
    <s v="F01147"/>
    <s v="PROF CERT CLAS NORM"/>
    <x v="0"/>
    <s v="0202E"/>
    <s v="LET MODERN"/>
    <s v="L0202"/>
    <s v="LET MODERN"/>
    <s v="2020_MC03_ACA09"/>
    <s v="03_Enseignants 2nd degré public (hors agrégés) - CPE - Documentalistes"/>
    <s v="Très satisfaisant"/>
    <x v="2"/>
  </r>
  <r>
    <n v="0"/>
    <n v="1"/>
    <s v="PC1216"/>
    <s v="17E1393225DCX"/>
    <s v="Mme"/>
    <x v="1"/>
    <s v="YANG"/>
    <s v="SU"/>
    <d v="1967-12-16T00:00:00"/>
    <x v="0"/>
    <s v="F00489"/>
    <s v="MEN-PROF CERT EDUC NATI"/>
    <s v="F01147"/>
    <s v="PROF CERT CLAS NORM"/>
    <x v="0"/>
    <s v="0424E"/>
    <s v="CHINOIS"/>
    <s v="L0424"/>
    <s v="CHINOIS"/>
    <s v="2020_MC03_ACA09"/>
    <s v="03_Enseignants 2nd degré public (hors agrégés) - CPE - Documentalistes"/>
    <s v="Très satisfaisant"/>
    <x v="2"/>
  </r>
  <r>
    <n v="0"/>
    <n v="1"/>
    <s v="PC1217"/>
    <s v="09E0276878VRS"/>
    <s v="Mme"/>
    <x v="1"/>
    <s v="ZEDDA"/>
    <s v="ROMANA"/>
    <d v="1980-06-17T00:00:00"/>
    <x v="2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1219"/>
    <s v="09E1226166JVL"/>
    <s v="Mme"/>
    <x v="1"/>
    <s v="ZWOLINSKI"/>
    <s v="CELINE"/>
    <d v="1988-04-27T00:00:00"/>
    <x v="0"/>
    <s v="F00489"/>
    <s v="MEN-PROF CERT EDUC NATI"/>
    <s v="F01147"/>
    <s v="PROF CERT CLAS NORM"/>
    <x v="0"/>
    <s v="0426E"/>
    <s v="ESPAGNOL"/>
    <s v="L0426"/>
    <s v="ESPAGNOL"/>
    <s v="2020_MC03_ACA09"/>
    <s v="03_Enseignants 2nd degré public (hors agrégés) - CPE - Documentalistes"/>
    <s v="Très satisfaisant"/>
    <x v="2"/>
  </r>
  <r>
    <n v="0"/>
    <n v="1"/>
    <s v="PC3SUP"/>
    <s v="09E1334419LXZ"/>
    <s v="Mme"/>
    <x v="1"/>
    <s v="CATEZ"/>
    <s v="LEANE"/>
    <d v="1978-02-14T00:00:00"/>
    <x v="0"/>
    <s v="F00489"/>
    <s v="MEN-PROF CERT EDUC NATI"/>
    <s v="F01147"/>
    <s v="PROF CERT CLAS NORM"/>
    <x v="0"/>
    <s v="0422E"/>
    <s v="ANGLAIS"/>
    <s v="-"/>
    <s v="-"/>
    <s v="2020_MC07_ACA09"/>
    <s v="07_Agents sous autorité recteur"/>
    <s v="Très satisfaisant"/>
    <x v="2"/>
  </r>
  <r>
    <n v="0"/>
    <n v="1"/>
    <s v="PC3SUP"/>
    <s v="09E1124482GIC"/>
    <s v="Mme"/>
    <x v="1"/>
    <s v="COURMONT"/>
    <s v="LINDA"/>
    <d v="1971-01-28T00:00:00"/>
    <x v="0"/>
    <s v="F00489"/>
    <s v="MEN-PROF CERT EDUC NATI"/>
    <s v="F01147"/>
    <s v="PROF CERT CLAS NORM"/>
    <x v="0"/>
    <s v="0202E"/>
    <s v="LET MODERN"/>
    <s v="-"/>
    <s v="-"/>
    <s v="2020_MC07_ACA09"/>
    <s v="07_Agents sous autorité recteur"/>
    <s v="Très satisfaisant"/>
    <x v="2"/>
  </r>
  <r>
    <n v="0"/>
    <n v="1"/>
    <s v="PC3SUP"/>
    <s v="09E0798993EKU"/>
    <s v="Mme"/>
    <x v="1"/>
    <s v="DEMBINSKI"/>
    <s v="CHARLOTTE"/>
    <d v="1983-04-13T00:00:00"/>
    <x v="1"/>
    <s v="F00489"/>
    <s v="MEN-PROF CERT EDUC NATI"/>
    <s v="F01147"/>
    <s v="PROF CERT CLAS NORM"/>
    <x v="0"/>
    <s v="0426E"/>
    <s v="ESPAGNOL"/>
    <s v="-"/>
    <s v="-"/>
    <s v="2020_MC07_ACA09"/>
    <s v="07_Agents sous autorité recteur"/>
    <s v="Très satisfaisant"/>
    <x v="2"/>
  </r>
  <r>
    <n v="0"/>
    <n v="1"/>
    <s v="PC2234"/>
    <s v="09E0487045ZHN"/>
    <s v="Mme"/>
    <x v="1"/>
    <s v="DUPONT"/>
    <s v="STEPHANIE"/>
    <d v="1974-05-19T00:00:00"/>
    <x v="2"/>
    <s v="F00489"/>
    <s v="MEN-PROF CERT EDUC NATI"/>
    <s v="F01147"/>
    <s v="PROF CERT CLAS NORM"/>
    <x v="0"/>
    <s v="0062E"/>
    <s v="INGEN FORM"/>
    <s v="F0060"/>
    <s v="C.F.C"/>
    <s v="2020_MC07_ACA09"/>
    <s v="07_Agents sous autorité recteur"/>
    <s v="Très satisfaisant"/>
    <x v="2"/>
  </r>
  <r>
    <n v="0"/>
    <n v="1"/>
    <s v="PC3SUP"/>
    <s v="09E0275738DOQ"/>
    <s v="Mme"/>
    <x v="1"/>
    <s v="NUTTEN BOSSUS"/>
    <s v="SANDRINE"/>
    <d v="1970-02-21T00:00:00"/>
    <x v="2"/>
    <s v="F00489"/>
    <s v="MEN-PROF CERT EDUC NATI"/>
    <s v="F01147"/>
    <s v="PROF CERT CLAS NORM"/>
    <x v="0"/>
    <s v="8010G"/>
    <s v="ECO.GE.MK"/>
    <s v="L8013"/>
    <s v="ECO.GE.MK"/>
    <s v="2020_MC07_ACA09"/>
    <s v="07_Agents sous autorité recteur"/>
    <s v="Très satisfaisant"/>
    <x v="2"/>
  </r>
  <r>
    <n v="0"/>
    <n v="1"/>
    <s v="PE1206"/>
    <s v="02E0147012KEA"/>
    <s v="M."/>
    <x v="0"/>
    <s v="CHORT"/>
    <s v="CEDRIC"/>
    <d v="1978-07-12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Excellent"/>
    <x v="1"/>
  </r>
  <r>
    <n v="0"/>
    <n v="1"/>
    <s v="PE1205"/>
    <s v="17E0147412OOT"/>
    <s v="M."/>
    <x v="0"/>
    <s v="LAMBRET"/>
    <s v="OLIVIER"/>
    <d v="1980-06-26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Excellent"/>
    <x v="1"/>
  </r>
  <r>
    <n v="0"/>
    <n v="1"/>
    <s v="PE1205"/>
    <s v="09E9965037EHD"/>
    <s v="M."/>
    <x v="0"/>
    <s v="STIEVENARD"/>
    <s v="FABRICE"/>
    <d v="1970-04-01T00:00:00"/>
    <x v="1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Excellent"/>
    <x v="1"/>
  </r>
  <r>
    <n v="0"/>
    <n v="1"/>
    <s v="PE1205"/>
    <s v="09E9960767KGT"/>
    <s v="M."/>
    <x v="0"/>
    <s v="MERGEZ"/>
    <s v="JACQUES"/>
    <d v="1964-05-09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Non renseigné"/>
    <x v="3"/>
  </r>
  <r>
    <n v="0"/>
    <n v="1"/>
    <s v="PE1205"/>
    <s v="09E9655542VKS"/>
    <s v="M."/>
    <x v="0"/>
    <s v="CENKIER"/>
    <s v="CHRISTOPHE"/>
    <d v="1968-02-08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Satisfaisant"/>
    <x v="0"/>
  </r>
  <r>
    <n v="0"/>
    <n v="1"/>
    <s v="PE1206"/>
    <s v="09E0068021ETJ"/>
    <s v="M."/>
    <x v="0"/>
    <s v="DEBUYS"/>
    <s v="SEBASTIEN"/>
    <d v="1975-12-21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Satisfaisant"/>
    <x v="0"/>
  </r>
  <r>
    <n v="0"/>
    <n v="1"/>
    <s v="PE1205"/>
    <s v="09E9965180PRL"/>
    <s v="M."/>
    <x v="0"/>
    <s v="CATTIAUX"/>
    <s v="JEAN FRANCOIS"/>
    <d v="1972-09-01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0066651EEA"/>
    <s v="M."/>
    <x v="0"/>
    <s v="DECLERCQ"/>
    <s v="NICOLAS"/>
    <d v="1977-12-28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6"/>
    <s v="09E1121603GIE"/>
    <s v="M."/>
    <x v="0"/>
    <s v="MAHIEUX"/>
    <s v="LEO"/>
    <d v="1986-11-28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1439156ZWS"/>
    <s v="M."/>
    <x v="0"/>
    <s v="PHILIPPE"/>
    <s v="GREGORY"/>
    <d v="1972-11-04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1014608TDK"/>
    <s v="M."/>
    <x v="0"/>
    <s v="ROGER"/>
    <s v="JULIEN"/>
    <d v="1989-10-24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1227875SUQ"/>
    <s v="M."/>
    <x v="0"/>
    <s v="TOME"/>
    <s v="JULIEN"/>
    <d v="1990-06-12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0066318IQQ"/>
    <s v="M."/>
    <x v="0"/>
    <s v="VARINIAC"/>
    <s v="STEPHANE"/>
    <d v="1972-11-12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0909801UCN"/>
    <s v="Mme"/>
    <x v="1"/>
    <s v="CHAABANE"/>
    <s v="RHIME"/>
    <d v="1985-06-19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Excellent"/>
    <x v="1"/>
  </r>
  <r>
    <n v="0"/>
    <n v="1"/>
    <s v="PE1206"/>
    <s v="09E1010627PAC"/>
    <s v="Mme"/>
    <x v="1"/>
    <s v="CHAPELET"/>
    <s v="AURELIE"/>
    <d v="1989-07-25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Excellent"/>
    <x v="1"/>
  </r>
  <r>
    <n v="0"/>
    <n v="1"/>
    <s v="PE1205"/>
    <s v="09E0907704PMI"/>
    <s v="Mme"/>
    <x v="1"/>
    <s v="CONTOU"/>
    <s v="FANNY"/>
    <d v="1989-02-15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Excellent"/>
    <x v="1"/>
  </r>
  <r>
    <n v="0"/>
    <n v="1"/>
    <s v="PE1205"/>
    <s v="09E9966190XQP"/>
    <s v="Mme"/>
    <x v="1"/>
    <s v="DERAM"/>
    <s v="AMELIE"/>
    <d v="1979-10-31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Excellent"/>
    <x v="1"/>
  </r>
  <r>
    <n v="0"/>
    <n v="1"/>
    <s v="PE1205"/>
    <s v="09E1333562CPO"/>
    <s v="Mme"/>
    <x v="1"/>
    <s v="DOHET"/>
    <s v="SYLVETTE"/>
    <d v="1990-06-05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Excellent"/>
    <x v="1"/>
  </r>
  <r>
    <n v="0"/>
    <n v="1"/>
    <s v="PE1205"/>
    <s v="09E9965764UBC"/>
    <s v="Mme"/>
    <x v="1"/>
    <s v="GIOVACCHINI"/>
    <s v="JENESSY"/>
    <d v="1979-07-13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Excellent"/>
    <x v="1"/>
  </r>
  <r>
    <n v="0"/>
    <n v="1"/>
    <s v="PE1206"/>
    <s v="09E0171470SRM"/>
    <s v="Mme"/>
    <x v="1"/>
    <s v="GOTTERAND"/>
    <s v="DELPHINE"/>
    <d v="1978-10-04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Excellent"/>
    <x v="1"/>
  </r>
  <r>
    <n v="0"/>
    <n v="1"/>
    <s v="PE1205"/>
    <s v="09E0275441XNG"/>
    <s v="Mme"/>
    <x v="1"/>
    <s v="GRIMONPONT"/>
    <s v="SIDONIE"/>
    <d v="1980-09-21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Excellent"/>
    <x v="1"/>
  </r>
  <r>
    <n v="0"/>
    <n v="1"/>
    <s v="PE1205"/>
    <s v="09E0486779FEA"/>
    <s v="Mme"/>
    <x v="1"/>
    <s v="JOLY"/>
    <s v="MARIE"/>
    <d v="1980-10-23T00:00:00"/>
    <x v="1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Excellent"/>
    <x v="1"/>
  </r>
  <r>
    <n v="0"/>
    <n v="1"/>
    <s v="PEE2FF"/>
    <s v="09E1334519UDQ"/>
    <s v="Mme"/>
    <x v="1"/>
    <s v="REIPRICH"/>
    <s v="SYLVIA"/>
    <d v="1978-03-23T00:00:00"/>
    <x v="0"/>
    <s v="F00493"/>
    <s v="MEN-CONS PRIN EDUC"/>
    <s v="F01154"/>
    <s v="CONS PRIN EDUC CLAS NORM"/>
    <x v="4"/>
    <s v="0030X"/>
    <s v="EDUCATION"/>
    <s v="-"/>
    <s v="-"/>
    <s v="2020_MC03_ACA09"/>
    <s v="03_Enseignants 2nd degré public (hors agrégés) - CPE - Documentalistes"/>
    <s v="Excellent"/>
    <x v="1"/>
  </r>
  <r>
    <n v="0"/>
    <n v="1"/>
    <s v="PE1205"/>
    <s v="08E0670966QRP"/>
    <s v="Mme"/>
    <x v="1"/>
    <s v="WIDIEZ"/>
    <s v="AMANDINE"/>
    <d v="1980-04-08T00:00:00"/>
    <x v="1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Excellent"/>
    <x v="1"/>
  </r>
  <r>
    <n v="0"/>
    <n v="1"/>
    <s v="PE1206"/>
    <s v="09E0172724JKK"/>
    <s v="Mme"/>
    <x v="1"/>
    <s v="HAMMADI"/>
    <s v="YASMINA"/>
    <d v="1970-08-22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Non renseigné"/>
    <x v="3"/>
  </r>
  <r>
    <n v="0"/>
    <n v="1"/>
    <s v="PE1205"/>
    <s v="25E0210916IBG"/>
    <s v="Mme"/>
    <x v="1"/>
    <s v="EUSOP GAUTIER"/>
    <s v="FABIENNE"/>
    <d v="1976-12-17T00:00:00"/>
    <x v="2"/>
    <s v="F00493"/>
    <s v="MEN-CONS PRIN EDUC"/>
    <s v="F01154"/>
    <s v="CONS PRIN EDUC CLAS NORM"/>
    <x v="4"/>
    <s v="0030X"/>
    <s v="EDUCATION"/>
    <s v="-"/>
    <s v="-"/>
    <s v="2020_MC07_ACA09"/>
    <s v="07_Agents sous autorité recteur"/>
    <s v="Non renseigné"/>
    <x v="3"/>
  </r>
  <r>
    <n v="0"/>
    <n v="1"/>
    <s v="PEE2FF"/>
    <s v="09E9965653CVJ"/>
    <s v="Mme"/>
    <x v="1"/>
    <s v="PAYEN"/>
    <s v="SEVERINE"/>
    <d v="1977-10-31T00:00:00"/>
    <x v="2"/>
    <s v="F00493"/>
    <s v="MEN-CONS PRIN EDUC"/>
    <s v="F01154"/>
    <s v="CONS PRIN EDUC CLAS NORM"/>
    <x v="4"/>
    <s v="0030X"/>
    <s v="EDUCATION"/>
    <s v="-"/>
    <s v="-"/>
    <s v="2020_MC07_ACA09"/>
    <s v="07_Agents sous autorité recteur"/>
    <s v="Non renseigné"/>
    <x v="3"/>
  </r>
  <r>
    <n v="0"/>
    <n v="1"/>
    <s v="PE1205"/>
    <s v="09E1331388SUG"/>
    <s v="Mme"/>
    <x v="1"/>
    <s v="ANTOINE"/>
    <s v="AUDE"/>
    <d v="1970-06-04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Satisfaisant"/>
    <x v="0"/>
  </r>
  <r>
    <n v="0"/>
    <n v="1"/>
    <s v="PE1205"/>
    <s v="09E1441038KDK"/>
    <s v="Mme"/>
    <x v="1"/>
    <s v="DUMORTIER"/>
    <s v="ROSALIE"/>
    <d v="1989-09-18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Satisfaisant"/>
    <x v="0"/>
  </r>
  <r>
    <n v="0"/>
    <n v="1"/>
    <s v="PE1206"/>
    <s v="09E1332116PXH"/>
    <s v="Mme"/>
    <x v="1"/>
    <s v="BERTIAU"/>
    <s v="AURELIE"/>
    <d v="1987-11-04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A9918126LWL"/>
    <s v="Mme"/>
    <x v="1"/>
    <s v="COLL"/>
    <s v="HELENE"/>
    <d v="1971-10-03T00:00:00"/>
    <x v="1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0379285WLO"/>
    <s v="Mme"/>
    <x v="1"/>
    <s v="DOUANI"/>
    <s v="DALILA"/>
    <d v="1980-05-07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0696290NDL"/>
    <s v="Mme"/>
    <x v="1"/>
    <s v="DUMAY"/>
    <s v="ELODIE"/>
    <d v="1981-02-28T00:00:00"/>
    <x v="1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1011062OLW"/>
    <s v="Mme"/>
    <x v="1"/>
    <s v="DUPONT"/>
    <s v="LAURE"/>
    <d v="1988-09-30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4E0566169LYT"/>
    <s v="Mme"/>
    <x v="1"/>
    <s v="DUPUIS"/>
    <s v="CAROLINE"/>
    <d v="1979-11-28T00:00:00"/>
    <x v="1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1122745CBW"/>
    <s v="Mme"/>
    <x v="1"/>
    <s v="DURAND"/>
    <s v="CHARLENE"/>
    <d v="1989-04-29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6"/>
    <s v="09E9964568TLG"/>
    <s v="Mme"/>
    <x v="1"/>
    <s v="DURIEUX"/>
    <s v="CORINNE"/>
    <d v="1971-04-26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9756768OHV"/>
    <s v="Mme"/>
    <x v="1"/>
    <s v="FONTAINE"/>
    <s v="CAROLINE"/>
    <d v="1971-10-05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1334514BIE"/>
    <s v="Mme"/>
    <x v="1"/>
    <s v="GRUART"/>
    <s v="AMBRE"/>
    <d v="1991-03-07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6"/>
    <s v="09E0909083VCX"/>
    <s v="Mme"/>
    <x v="1"/>
    <s v="HONOREZ"/>
    <s v="MELISSA"/>
    <d v="1990-02-22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0484499EWP"/>
    <s v="Mme"/>
    <x v="1"/>
    <s v="KAPUT"/>
    <s v="EMMANUELLE"/>
    <d v="1981-01-09T00:00:00"/>
    <x v="1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A0524895TVS"/>
    <s v="Mme"/>
    <x v="1"/>
    <s v="LEBAS"/>
    <s v="AMANDINE"/>
    <d v="1982-02-18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1334517XOL"/>
    <s v="Mme"/>
    <x v="1"/>
    <s v="LEFEBVRE"/>
    <s v="TIPHAINE"/>
    <d v="1991-04-30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1123160XYA"/>
    <s v="Mme"/>
    <x v="1"/>
    <s v="LEGRAND"/>
    <s v="ELODIE"/>
    <d v="1987-11-25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1226275HVX"/>
    <s v="Mme"/>
    <x v="1"/>
    <s v="MALBRANQUE"/>
    <s v="LEA"/>
    <d v="1988-12-27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6"/>
    <s v="15E0433900WDJ"/>
    <s v="Mme"/>
    <x v="1"/>
    <s v="MASSE"/>
    <s v="AUDREY"/>
    <d v="1981-05-17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6"/>
    <s v="09E0380618FZZ"/>
    <s v="Mme"/>
    <x v="1"/>
    <s v="PEGASE"/>
    <s v="DELPHINE"/>
    <d v="1977-02-18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1014720GUJ"/>
    <s v="Mme"/>
    <x v="1"/>
    <s v="PINHEIRO"/>
    <s v="HELENE"/>
    <d v="1989-01-24T00:00:00"/>
    <x v="0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E1205"/>
    <s v="09E0486788MEG"/>
    <s v="Mme"/>
    <x v="1"/>
    <s v="WIART"/>
    <s v="AMELIE"/>
    <d v="1976-04-01T00:00:00"/>
    <x v="2"/>
    <s v="F00493"/>
    <s v="MEN-CONS PRIN EDUC"/>
    <s v="F01154"/>
    <s v="CONS PRIN EDUC CLAS NORM"/>
    <x v="4"/>
    <s v="0030X"/>
    <s v="EDUCATION"/>
    <s v="E0030"/>
    <s v="EDUCATION"/>
    <s v="2020_MC03_ACA09"/>
    <s v="03_Enseignants 2nd degré public (hors agrégés) - CPE - Documentalistes"/>
    <s v="Très satisfaisant"/>
    <x v="2"/>
  </r>
  <r>
    <n v="0"/>
    <n v="1"/>
    <s v="PA1213"/>
    <s v="10E0663408UAC"/>
    <s v="M."/>
    <x v="0"/>
    <s v="ABDOUL"/>
    <s v="MICHAEL"/>
    <d v="1980-04-21T00:00:00"/>
    <x v="2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Excellent"/>
    <x v="1"/>
  </r>
  <r>
    <n v="0"/>
    <n v="1"/>
    <s v="PA2225"/>
    <s v="09E0173266HYP"/>
    <s v="M."/>
    <x v="0"/>
    <s v="ALIOUA"/>
    <s v="FAYCAL"/>
    <d v="1975-09-22T00:00:00"/>
    <x v="2"/>
    <s v="F00505"/>
    <s v="MEN-PROF AGRE 2 DEGR EDUC NATI"/>
    <s v="F01181"/>
    <s v="PROF AGRE CLAS NORM"/>
    <x v="3"/>
    <s v="1414A"/>
    <s v="SII.ING.ME"/>
    <s v="L4010"/>
    <s v="SC.TEC.IND"/>
    <s v="2020_MC04_ACA09"/>
    <s v="04_Agrégés 2nd degré public"/>
    <s v="Excellent"/>
    <x v="1"/>
  </r>
  <r>
    <n v="0"/>
    <n v="1"/>
    <s v="PA2229"/>
    <s v="09E0591272UBV"/>
    <s v="M."/>
    <x v="0"/>
    <s v="BAILLEUL"/>
    <s v="JEROME"/>
    <d v="1981-05-22T00:00:00"/>
    <x v="1"/>
    <s v="F00505"/>
    <s v="MEN-PROF AGRE 2 DEGR EDUC NATI"/>
    <s v="F01181"/>
    <s v="PROF AGRE CLAS NORM"/>
    <x v="3"/>
    <s v="1500A"/>
    <s v="SC.PHYS"/>
    <s v="L1500"/>
    <s v="PHY.CHIMIE"/>
    <s v="2020_MC04_ACA09"/>
    <s v="04_Agrégés 2nd degré public"/>
    <s v="Excellent"/>
    <x v="1"/>
  </r>
  <r>
    <n v="0"/>
    <n v="1"/>
    <s v="PA1206"/>
    <s v="25E1290270OZC"/>
    <s v="M."/>
    <x v="0"/>
    <s v="BATTISTI"/>
    <s v="EMANUELE"/>
    <d v="1975-05-01T00:00:00"/>
    <x v="0"/>
    <s v="F00505"/>
    <s v="MEN-PROF AGRE 2 DEGR EDUC NATI"/>
    <s v="F01181"/>
    <s v="PROF AGRE CLAS NORM"/>
    <x v="3"/>
    <s v="1700B"/>
    <s v="MUSIQUE"/>
    <s v="L1700"/>
    <s v="EDU MUSICA"/>
    <s v="2020_MC04_ACA09"/>
    <s v="04_Agrégés 2nd degré public"/>
    <s v="Excellent"/>
    <x v="1"/>
  </r>
  <r>
    <n v="0"/>
    <n v="1"/>
    <s v="PA3247"/>
    <s v="09E0695261ZYB"/>
    <s v="M."/>
    <x v="0"/>
    <s v="BERLOT"/>
    <s v="FRANCOIS"/>
    <d v="1982-04-30T00:00:00"/>
    <x v="1"/>
    <s v="F00505"/>
    <s v="MEN-PROF AGRE 2 DEGR EDUC NATI"/>
    <s v="F01181"/>
    <s v="PROF AGRE CLAS NORM"/>
    <x v="3"/>
    <s v="1000B"/>
    <s v="HISTOIRE"/>
    <s v="L1000"/>
    <s v="HIST. GEO."/>
    <s v="2020_MC04_ACA09"/>
    <s v="04_Agrégés 2nd degré public"/>
    <s v="Excellent"/>
    <x v="1"/>
  </r>
  <r>
    <n v="0"/>
    <n v="1"/>
    <s v="PA2223"/>
    <s v="24E9968760KCI"/>
    <s v="M."/>
    <x v="0"/>
    <s v="CANERI"/>
    <s v="REMI"/>
    <d v="1978-03-20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Excellent"/>
    <x v="1"/>
  </r>
  <r>
    <n v="0"/>
    <n v="1"/>
    <s v="PA2220"/>
    <s v="15E0128050FRB"/>
    <s v="M."/>
    <x v="0"/>
    <s v="DE MONTGOLFIER"/>
    <s v="MATTHIEU"/>
    <d v="1974-11-29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Excellent"/>
    <x v="1"/>
  </r>
  <r>
    <n v="0"/>
    <n v="1"/>
    <s v="PA2226"/>
    <s v="09E0069643PID"/>
    <s v="M."/>
    <x v="0"/>
    <s v="DELOBEL"/>
    <s v="STEPHANE"/>
    <d v="1975-04-17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Excellent"/>
    <x v="1"/>
  </r>
  <r>
    <n v="0"/>
    <n v="1"/>
    <s v="PA2229"/>
    <s v="09E0591285OMJ"/>
    <s v="M."/>
    <x v="0"/>
    <s v="DRAB"/>
    <s v="NICOLAS"/>
    <d v="1983-12-28T00:00:00"/>
    <x v="2"/>
    <s v="F00505"/>
    <s v="MEN-PROF AGRE 2 DEGR EDUC NATI"/>
    <s v="F01181"/>
    <s v="PROF AGRE CLAS NORM"/>
    <x v="3"/>
    <s v="1500A"/>
    <s v="SC.PHYS"/>
    <s v="L1500"/>
    <s v="PHY.CHIMIE"/>
    <s v="2020_MC04_ACA09"/>
    <s v="04_Agrégés 2nd degré public"/>
    <s v="Excellent"/>
    <x v="1"/>
  </r>
  <r>
    <n v="0"/>
    <n v="1"/>
    <s v="PA3247"/>
    <s v="29E0352075DKS"/>
    <s v="M."/>
    <x v="0"/>
    <s v="DUCOULOMBIER"/>
    <s v="ROMAIN"/>
    <d v="1976-09-26T00:00:00"/>
    <x v="1"/>
    <s v="F00505"/>
    <s v="MEN-PROF AGRE 2 DEGR EDUC NATI"/>
    <s v="F01181"/>
    <s v="PROF AGRE CLAS NORM"/>
    <x v="3"/>
    <s v="1000B"/>
    <s v="HISTOIRE"/>
    <s v="L1000"/>
    <s v="HIST. GEO."/>
    <s v="2020_MC04_ACA09"/>
    <s v="04_Agrégés 2nd degré public"/>
    <s v="Excellent"/>
    <x v="1"/>
  </r>
  <r>
    <n v="0"/>
    <n v="1"/>
    <s v="PA1213"/>
    <s v="09E0381159YCC"/>
    <s v="M."/>
    <x v="0"/>
    <s v="FOURCAULT"/>
    <s v="FRANCOIS"/>
    <d v="1979-05-04T00:00:00"/>
    <x v="1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Excellent"/>
    <x v="1"/>
  </r>
  <r>
    <n v="0"/>
    <n v="1"/>
    <s v="PA3237"/>
    <s v="16E9835769MXW"/>
    <s v="M."/>
    <x v="0"/>
    <s v="GOURDIER"/>
    <s v="JULIEN"/>
    <d v="1976-05-25T00:00:00"/>
    <x v="2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Excellent"/>
    <x v="1"/>
  </r>
  <r>
    <n v="0"/>
    <n v="1"/>
    <s v="PA2226"/>
    <s v="09E0380853MBP"/>
    <s v="M."/>
    <x v="0"/>
    <s v="GRANDCLAUDE"/>
    <s v="MATTHIEU"/>
    <d v="1979-11-09T00:00:00"/>
    <x v="2"/>
    <s v="F00505"/>
    <s v="MEN-PROF AGRE 2 DEGR EDUC NATI"/>
    <s v="F01181"/>
    <s v="PROF AGRE CLAS NORM"/>
    <x v="3"/>
    <s v="1100A"/>
    <s v="SC.SOCIALE"/>
    <s v="L1100"/>
    <s v="SC.ECO.SOC"/>
    <s v="2020_MC04_ACA09"/>
    <s v="04_Agrégés 2nd degré public"/>
    <s v="Excellent"/>
    <x v="1"/>
  </r>
  <r>
    <n v="0"/>
    <n v="1"/>
    <s v="PA2223"/>
    <s v="09E1437433BLI"/>
    <s v="M."/>
    <x v="0"/>
    <s v="LAVOINE"/>
    <s v="LANDRY"/>
    <d v="1988-09-08T00:00:00"/>
    <x v="0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Excellent"/>
    <x v="1"/>
  </r>
  <r>
    <n v="0"/>
    <n v="1"/>
    <s v="PA2228"/>
    <s v="21E0648006FCO"/>
    <s v="M."/>
    <x v="0"/>
    <s v="MARIE"/>
    <s v="ROMAIN"/>
    <d v="1982-10-05T00:00:00"/>
    <x v="1"/>
    <s v="F00505"/>
    <s v="MEN-PROF AGRE 2 DEGR EDUC NATI"/>
    <s v="F01181"/>
    <s v="PROF AGRE CLAS NORM"/>
    <x v="3"/>
    <s v="1500A"/>
    <s v="SC.PHYS"/>
    <s v="L1500"/>
    <s v="PHY.CHIMIE"/>
    <s v="2020_MC04_ACA09"/>
    <s v="04_Agrégés 2nd degré public"/>
    <s v="Excellent"/>
    <x v="1"/>
  </r>
  <r>
    <n v="0"/>
    <n v="1"/>
    <s v="PA2223"/>
    <s v="17E1502405QHG"/>
    <s v="M."/>
    <x v="0"/>
    <s v="MEVEL"/>
    <s v="MAEL"/>
    <d v="1986-09-16T00:00:00"/>
    <x v="0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Excellent"/>
    <x v="1"/>
  </r>
  <r>
    <n v="0"/>
    <n v="1"/>
    <s v="PA3245"/>
    <s v="09E0696080VTJ"/>
    <s v="M."/>
    <x v="0"/>
    <s v="MOREL"/>
    <s v="ALEXIS"/>
    <d v="1985-06-14T00:00:00"/>
    <x v="1"/>
    <s v="F00505"/>
    <s v="MEN-PROF AGRE 2 DEGR EDUC NATI"/>
    <s v="F01181"/>
    <s v="PROF AGRE CLAS NORM"/>
    <x v="3"/>
    <s v="8011A"/>
    <s v="ECO G. INT"/>
    <s v="L8011"/>
    <s v="ECO.GE.COM"/>
    <s v="2020_MC04_ACA09"/>
    <s v="04_Agrégés 2nd degré public"/>
    <s v="Excellent"/>
    <x v="1"/>
  </r>
  <r>
    <n v="0"/>
    <n v="1"/>
    <s v="PA2228"/>
    <s v="09E0589262TAL"/>
    <s v="M."/>
    <x v="0"/>
    <s v="PICAVEZ"/>
    <s v="FRANCOIS"/>
    <d v="1979-10-25T00:00:00"/>
    <x v="2"/>
    <s v="F00505"/>
    <s v="MEN-PROF AGRE 2 DEGR EDUC NATI"/>
    <s v="F01181"/>
    <s v="PROF AGRE CLAS NORM"/>
    <x v="3"/>
    <s v="1500B"/>
    <s v="SC.PH.CHIM"/>
    <s v="L1500"/>
    <s v="PHY.CHIMIE"/>
    <s v="2020_MC04_ACA09"/>
    <s v="04_Agrégés 2nd degré public"/>
    <s v="Excellent"/>
    <x v="1"/>
  </r>
  <r>
    <n v="0"/>
    <n v="1"/>
    <s v="PA3248"/>
    <s v="09E1120137BIM"/>
    <s v="M."/>
    <x v="0"/>
    <s v="PREVOST"/>
    <s v="AURELIEN"/>
    <d v="1986-04-21T00:00:00"/>
    <x v="0"/>
    <s v="F00505"/>
    <s v="MEN-PROF AGRE 2 DEGR EDUC NATI"/>
    <s v="F01181"/>
    <s v="PROF AGRE CLAS NORM"/>
    <x v="3"/>
    <s v="1000C"/>
    <s v="HIST GEOG"/>
    <s v="L1000"/>
    <s v="HIST. GEO."/>
    <s v="2020_MC04_ACA09"/>
    <s v="04_Agrégés 2nd degré public"/>
    <s v="Excellent"/>
    <x v="1"/>
  </r>
  <r>
    <n v="0"/>
    <n v="1"/>
    <s v="PA3235"/>
    <s v="09E0487287INA"/>
    <s v="M."/>
    <x v="0"/>
    <s v="PUISSANT"/>
    <s v="JULIEN"/>
    <d v="1979-06-22T00:00:00"/>
    <x v="1"/>
    <s v="F00505"/>
    <s v="MEN-PROF AGRE 2 DEGR EDUC NATI"/>
    <s v="F01181"/>
    <s v="PROF AGRE CLAS NORM"/>
    <x v="3"/>
    <s v="0100A"/>
    <s v="PHILOSOPHI"/>
    <s v="L0100"/>
    <s v="PHILOSOPHI"/>
    <s v="2020_MC04_ACA09"/>
    <s v="04_Agrégés 2nd degré public"/>
    <s v="Excellent"/>
    <x v="1"/>
  </r>
  <r>
    <n v="0"/>
    <n v="1"/>
    <s v="PA2221"/>
    <s v="09E0487234IFC"/>
    <s v="M."/>
    <x v="0"/>
    <s v="RENAUT"/>
    <s v="JULIEN"/>
    <d v="1981-07-09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Excellent"/>
    <x v="1"/>
  </r>
  <r>
    <n v="0"/>
    <n v="1"/>
    <s v="PA3243"/>
    <s v="09E0380582QDL"/>
    <s v="M."/>
    <x v="0"/>
    <s v="RIVENET"/>
    <s v="BAPTISTE"/>
    <d v="1981-07-30T00:00:00"/>
    <x v="2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Excellent"/>
    <x v="1"/>
  </r>
  <r>
    <n v="0"/>
    <n v="1"/>
    <s v="PA3243"/>
    <s v="02E0564870NZZ"/>
    <s v="M."/>
    <x v="0"/>
    <s v="ROCHETTE"/>
    <s v="BENJAMIN"/>
    <d v="1983-11-21T00:00:00"/>
    <x v="1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Excellent"/>
    <x v="1"/>
  </r>
  <r>
    <n v="0"/>
    <n v="1"/>
    <s v="PA2223"/>
    <s v="09E0591258PBX"/>
    <s v="M."/>
    <x v="0"/>
    <s v="RODET"/>
    <s v="JEAN-LOUIS"/>
    <d v="1975-02-28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Excellent"/>
    <x v="1"/>
  </r>
  <r>
    <n v="0"/>
    <n v="1"/>
    <s v="PA2222"/>
    <s v="09E0069693EMK"/>
    <s v="M."/>
    <x v="0"/>
    <s v="TAILLANDIER"/>
    <s v="NICOLAS"/>
    <d v="1977-08-04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Excellent"/>
    <x v="1"/>
  </r>
  <r>
    <n v="0"/>
    <n v="1"/>
    <s v="PA2225"/>
    <s v="09E0380991EMA"/>
    <s v="M."/>
    <x v="0"/>
    <s v="TOMASZEWSKI"/>
    <s v="DANIEL"/>
    <d v="1961-02-26T00:00:00"/>
    <x v="1"/>
    <s v="F00505"/>
    <s v="MEN-PROF AGRE 2 DEGR EDUC NATI"/>
    <s v="F01181"/>
    <s v="PROF AGRE CLAS NORM"/>
    <x v="3"/>
    <s v="1416A"/>
    <s v="SII.ING.CO"/>
    <s v="L1411"/>
    <s v="SII.ING.CO"/>
    <s v="2020_MC04_ACA09"/>
    <s v="04_Agrégés 2nd degré public"/>
    <s v="Excellent"/>
    <x v="1"/>
  </r>
  <r>
    <n v="0"/>
    <n v="1"/>
    <s v="PA3248"/>
    <s v="09E0277379XDA"/>
    <s v="M."/>
    <x v="0"/>
    <s v="VIGNE"/>
    <s v="JAUFFREY"/>
    <d v="1976-10-27T00:00:00"/>
    <x v="2"/>
    <s v="F00505"/>
    <s v="MEN-PROF AGRE 2 DEGR EDUC NATI"/>
    <s v="F01181"/>
    <s v="PROF AGRE CLAS NORM"/>
    <x v="3"/>
    <s v="1000C"/>
    <s v="HIST GEOG"/>
    <s v="L1000"/>
    <s v="HIST. GEO."/>
    <s v="2020_MC04_ACA09"/>
    <s v="04_Agrégés 2nd degré public"/>
    <s v="Excellent"/>
    <x v="1"/>
  </r>
  <r>
    <n v="0"/>
    <n v="1"/>
    <s v="PA2226"/>
    <s v="09E1334021JMB"/>
    <s v="M."/>
    <x v="0"/>
    <s v="VUYLSTEKER"/>
    <s v="PIERRE"/>
    <d v="1989-03-18T00:00:00"/>
    <x v="0"/>
    <s v="F00505"/>
    <s v="MEN-PROF AGRE 2 DEGR EDUC NATI"/>
    <s v="F01181"/>
    <s v="PROF AGRE CLAS NORM"/>
    <x v="3"/>
    <s v="1100A"/>
    <s v="SC.SOCIALE"/>
    <s v="L1100"/>
    <s v="SC.ECO.SOC"/>
    <s v="2020_MC04_ACA09"/>
    <s v="04_Agrégés 2nd degré public"/>
    <s v="Excellent"/>
    <x v="1"/>
  </r>
  <r>
    <n v="0"/>
    <n v="1"/>
    <s v="PA1SUP"/>
    <s v="09E0484372JVO"/>
    <s v="M."/>
    <x v="0"/>
    <s v="BEAUCAMP"/>
    <s v="MATHIEU"/>
    <d v="1980-08-05T00:00:00"/>
    <x v="1"/>
    <s v="F00505"/>
    <s v="MEN-PROF AGRE 2 DEGR EDUC NATI"/>
    <s v="F01181"/>
    <s v="PROF AGRE CLAS NORM"/>
    <x v="3"/>
    <s v="1500B"/>
    <s v="SC.PH.CHIM"/>
    <s v="-"/>
    <s v="-"/>
    <s v="2020_MC12_ACA09"/>
    <s v="12_Agrégés affectés dans le SUP"/>
    <s v="Excellent"/>
    <x v="1"/>
  </r>
  <r>
    <n v="0"/>
    <n v="1"/>
    <s v="PA1SUP"/>
    <s v="14E0660017BEC"/>
    <s v="M."/>
    <x v="0"/>
    <s v="DUBOIS"/>
    <s v="VINCENT"/>
    <d v="1974-09-02T00:00:00"/>
    <x v="1"/>
    <s v="F00505"/>
    <s v="MEN-PROF AGRE 2 DEGR EDUC NATI"/>
    <s v="F01181"/>
    <s v="PROF AGRE CLAS NORM"/>
    <x v="3"/>
    <s v="1300A"/>
    <s v="MATHEMATIQ"/>
    <s v="-"/>
    <s v="-"/>
    <s v="2020_MC12_ACA09"/>
    <s v="12_Agrégés affectés dans le SUP"/>
    <s v="Excellent"/>
    <x v="1"/>
  </r>
  <r>
    <n v="0"/>
    <n v="1"/>
    <s v="PA1SUP"/>
    <s v="09E0172637MHR"/>
    <s v="M."/>
    <x v="0"/>
    <s v="MEDJAHED"/>
    <s v="FOUAD"/>
    <d v="1975-08-09T00:00:00"/>
    <x v="2"/>
    <s v="F00505"/>
    <s v="MEN-PROF AGRE 2 DEGR EDUC NATI"/>
    <s v="F01181"/>
    <s v="PROF AGRE CLAS NORM"/>
    <x v="3"/>
    <s v="1300A"/>
    <s v="MATHEMATIQ"/>
    <s v="-"/>
    <s v="-"/>
    <s v="2020_MC12_ACA09"/>
    <s v="12_Agrégés affectés dans le SUP"/>
    <s v="Excellent"/>
    <x v="1"/>
  </r>
  <r>
    <n v="0"/>
    <n v="1"/>
    <s v="PA1SUP"/>
    <s v="20E0137681SSQ"/>
    <s v="M."/>
    <x v="0"/>
    <s v="SAMY MODELIAR"/>
    <s v="MOUNY"/>
    <d v="1976-12-17T00:00:00"/>
    <x v="2"/>
    <s v="F00505"/>
    <s v="MEN-PROF AGRE 2 DEGR EDUC NATI"/>
    <s v="F01181"/>
    <s v="PROF AGRE CLAS NORM"/>
    <x v="3"/>
    <s v="1300A"/>
    <s v="MATHEMATIQ"/>
    <s v="-"/>
    <s v="-"/>
    <s v="2020_MC12_ACA09"/>
    <s v="12_Agrégés affectés dans le SUP"/>
    <s v="Excellent"/>
    <x v="1"/>
  </r>
  <r>
    <n v="0"/>
    <n v="1"/>
    <s v="PA2228"/>
    <s v="24E1042250INN"/>
    <s v="M."/>
    <x v="0"/>
    <s v="MERCIER"/>
    <s v="ALEXANDRE"/>
    <d v="1987-06-09T00:00:00"/>
    <x v="1"/>
    <s v="F00505"/>
    <s v="MEN-PROF AGRE 2 DEGR EDUC NATI"/>
    <s v="F01181"/>
    <s v="PROF AGRE CLAS NORM"/>
    <x v="3"/>
    <s v="1510A"/>
    <s v="PHYS. APP."/>
    <s v="-"/>
    <s v="-"/>
    <s v="2020_MC04_ACA09"/>
    <s v="04_Agrégés 2nd degré public"/>
    <s v="Non renseigné"/>
    <x v="3"/>
  </r>
  <r>
    <n v="0"/>
    <n v="1"/>
    <s v="PA2229"/>
    <s v="09E0799115OMJ"/>
    <s v="M."/>
    <x v="0"/>
    <s v="DEBRUILLE"/>
    <s v="DAMIEN"/>
    <d v="1982-12-19T00:00:00"/>
    <x v="1"/>
    <s v="F00505"/>
    <s v="MEN-PROF AGRE 2 DEGR EDUC NATI"/>
    <s v="F01181"/>
    <s v="PROF AGRE CLAS NORM"/>
    <x v="3"/>
    <s v="1500A"/>
    <s v="SC.PHYS"/>
    <s v="L1500"/>
    <s v="PHY.CHIMIE"/>
    <s v="2020_MC04_ACA09"/>
    <s v="04_Agrégés 2nd degré public"/>
    <s v="Satisfaisant"/>
    <x v="0"/>
  </r>
  <r>
    <n v="0"/>
    <n v="1"/>
    <s v="PA2229"/>
    <s v="09E1441852FAI"/>
    <s v="M."/>
    <x v="0"/>
    <s v="HAIDON"/>
    <s v="BLAISE GAEL"/>
    <d v="1989-07-22T00:00:00"/>
    <x v="0"/>
    <s v="F00505"/>
    <s v="MEN-PROF AGRE 2 DEGR EDUC NATI"/>
    <s v="F01181"/>
    <s v="PROF AGRE CLAS NORM"/>
    <x v="3"/>
    <s v="1500B"/>
    <s v="SC.PH.CHIM"/>
    <s v="L1500"/>
    <s v="PHY.CHIMIE"/>
    <s v="2020_MC04_ACA09"/>
    <s v="04_Agrégés 2nd degré public"/>
    <s v="Satisfaisant"/>
    <x v="0"/>
  </r>
  <r>
    <n v="0"/>
    <n v="1"/>
    <s v="PA2223"/>
    <s v="09E1334000BMG"/>
    <s v="M."/>
    <x v="0"/>
    <s v="LEFAUX"/>
    <s v="ETIENNE"/>
    <d v="1987-03-04T00:00:00"/>
    <x v="0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Satisfaisant"/>
    <x v="0"/>
  </r>
  <r>
    <n v="0"/>
    <n v="1"/>
    <s v="PA1215"/>
    <s v="11E1379040XTM"/>
    <s v="M."/>
    <x v="0"/>
    <s v="MERLOS"/>
    <s v="LUCAS"/>
    <d v="1986-07-15T00:00:00"/>
    <x v="0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Satisfaisant"/>
    <x v="0"/>
  </r>
  <r>
    <n v="0"/>
    <n v="1"/>
    <s v="PA1216"/>
    <s v="09E0486857MIS"/>
    <s v="M."/>
    <x v="0"/>
    <s v="NOWENSTEIN Y PIERY"/>
    <s v="SEBASTIAN"/>
    <d v="1966-12-18T00:00:00"/>
    <x v="1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Satisfaisant"/>
    <x v="0"/>
  </r>
  <r>
    <n v="0"/>
    <n v="1"/>
    <s v="PA3240"/>
    <s v="09E0805631JTC"/>
    <s v="M."/>
    <x v="0"/>
    <s v="NYS"/>
    <s v="ANCELIN"/>
    <d v="1983-07-27T00:00:00"/>
    <x v="0"/>
    <s v="F00505"/>
    <s v="MEN-PROF AGRE 2 DEGR EDUC NATI"/>
    <s v="F01181"/>
    <s v="PROF AGRE CLAS NORM"/>
    <x v="3"/>
    <s v="1800A"/>
    <s v="ARTS PLAST"/>
    <s v="L1800"/>
    <s v="ARTS PLAST"/>
    <s v="2020_MC04_ACA09"/>
    <s v="04_Agrégés 2nd degré public"/>
    <s v="Satisfaisant"/>
    <x v="0"/>
  </r>
  <r>
    <n v="0"/>
    <n v="1"/>
    <s v="PA2221"/>
    <s v="09E0592478TTM"/>
    <s v="M."/>
    <x v="0"/>
    <s v="PETITCUNOT"/>
    <s v="PIERRE"/>
    <d v="1980-05-30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Satisfaisant"/>
    <x v="0"/>
  </r>
  <r>
    <n v="0"/>
    <n v="1"/>
    <s v="PA2226"/>
    <s v="09E1336671HGJ"/>
    <s v="M."/>
    <x v="0"/>
    <s v="VASSEUR"/>
    <s v="BAPTISTE"/>
    <d v="1984-06-04T00:00:00"/>
    <x v="0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Satisfaisant"/>
    <x v="0"/>
  </r>
  <r>
    <n v="0"/>
    <n v="1"/>
    <s v="PA2222"/>
    <s v="05E9516498KLN"/>
    <s v="M."/>
    <x v="0"/>
    <s v="ZEIPPEN"/>
    <s v="ALAIN"/>
    <d v="1964-12-14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Satisfaisant"/>
    <x v="0"/>
  </r>
  <r>
    <n v="0"/>
    <n v="1"/>
    <s v="PA3235"/>
    <s v="09E0173548TDL"/>
    <s v="M."/>
    <x v="0"/>
    <s v="BIRCK"/>
    <s v="NICOLAS"/>
    <d v="1974-01-07T00:00:00"/>
    <x v="2"/>
    <s v="F00505"/>
    <s v="MEN-PROF AGRE 2 DEGR EDUC NATI"/>
    <s v="F01181"/>
    <s v="PROF AGRE CLAS NORM"/>
    <x v="3"/>
    <s v="0100A"/>
    <s v="PHILOSOPHI"/>
    <s v="L0100"/>
    <s v="PHILOSOPHI"/>
    <s v="2020_MC04_ACA09"/>
    <s v="04_Agrégés 2nd degré public"/>
    <s v="Très satisfaisant"/>
    <x v="2"/>
  </r>
  <r>
    <n v="0"/>
    <n v="1"/>
    <s v="PA2222"/>
    <s v="09E0907987HII"/>
    <s v="M."/>
    <x v="0"/>
    <s v="BOIDIN"/>
    <s v="JEAN-REGIS ERIC"/>
    <d v="1966-07-16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2220"/>
    <s v="09E1122202LJG"/>
    <s v="M."/>
    <x v="0"/>
    <s v="BOSCH"/>
    <s v="PIERRE"/>
    <d v="1987-05-23T00:00:00"/>
    <x v="0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1209"/>
    <s v="24E0614210OIZ"/>
    <s v="M."/>
    <x v="0"/>
    <s v="BOUREILLE"/>
    <s v="BERENGER"/>
    <d v="1980-12-17T00:00:00"/>
    <x v="2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Très satisfaisant"/>
    <x v="2"/>
  </r>
  <r>
    <n v="0"/>
    <n v="1"/>
    <s v="PA3243"/>
    <s v="09E0380510NUO"/>
    <s v="M."/>
    <x v="0"/>
    <s v="BULTEL"/>
    <s v="SEBASTIEN"/>
    <d v="1981-08-06T00:00:00"/>
    <x v="1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Très satisfaisant"/>
    <x v="2"/>
  </r>
  <r>
    <n v="0"/>
    <n v="1"/>
    <s v="PA2223"/>
    <s v="09E0380780NMJ"/>
    <s v="M."/>
    <x v="0"/>
    <s v="CARREZ"/>
    <s v="THOMAS"/>
    <d v="1980-04-24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3248"/>
    <s v="09E0799010OIS"/>
    <s v="M."/>
    <x v="0"/>
    <s v="CHOQUET"/>
    <s v="THOMAS"/>
    <d v="1984-04-19T00:00:00"/>
    <x v="1"/>
    <s v="F00505"/>
    <s v="MEN-PROF AGRE 2 DEGR EDUC NATI"/>
    <s v="F01181"/>
    <s v="PROF AGRE CLAS NORM"/>
    <x v="3"/>
    <s v="1000B"/>
    <s v="HISTOIRE"/>
    <s v="L1000"/>
    <s v="HIST. GEO."/>
    <s v="2020_MC04_ACA09"/>
    <s v="04_Agrégés 2nd degré public"/>
    <s v="Très satisfaisant"/>
    <x v="2"/>
  </r>
  <r>
    <n v="0"/>
    <n v="1"/>
    <s v="PA3247"/>
    <s v="09E0068403EBP"/>
    <s v="M."/>
    <x v="0"/>
    <s v="CHOUBAT"/>
    <s v="VINCENT"/>
    <d v="1976-03-16T00:00:00"/>
    <x v="2"/>
    <s v="F00505"/>
    <s v="MEN-PROF AGRE 2 DEGR EDUC NATI"/>
    <s v="F01181"/>
    <s v="PROF AGRE CLAS NORM"/>
    <x v="3"/>
    <s v="1000C"/>
    <s v="HIST GEOG"/>
    <s v="L1000"/>
    <s v="HIST. GEO."/>
    <s v="2020_MC04_ACA09"/>
    <s v="04_Agrégés 2nd degré public"/>
    <s v="Très satisfaisant"/>
    <x v="2"/>
  </r>
  <r>
    <n v="0"/>
    <n v="1"/>
    <s v="PA2228"/>
    <s v="09E0380659MYF"/>
    <s v="M."/>
    <x v="0"/>
    <s v="COLIER"/>
    <s v="NICOLAS"/>
    <d v="1977-05-28T00:00:00"/>
    <x v="1"/>
    <s v="F00505"/>
    <s v="MEN-PROF AGRE 2 DEGR EDUC NATI"/>
    <s v="F01181"/>
    <s v="PROF AGRE CLAS NORM"/>
    <x v="3"/>
    <s v="1500C"/>
    <s v="SC PHYSIQ."/>
    <s v="L1500"/>
    <s v="PHY.CHIMIE"/>
    <s v="2020_MC04_ACA09"/>
    <s v="04_Agrégés 2nd degré public"/>
    <s v="Très satisfaisant"/>
    <x v="2"/>
  </r>
  <r>
    <n v="0"/>
    <n v="1"/>
    <s v="PA3243"/>
    <s v="09E1120205GHB"/>
    <s v="M."/>
    <x v="0"/>
    <s v="CONAN"/>
    <s v="BASTIEN"/>
    <d v="1987-08-11T00:00:00"/>
    <x v="0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Très satisfaisant"/>
    <x v="2"/>
  </r>
  <r>
    <n v="0"/>
    <n v="1"/>
    <s v="PA2220"/>
    <s v="09E0380785JNX"/>
    <s v="M."/>
    <x v="0"/>
    <s v="CORBEC"/>
    <s v="AYMERIC"/>
    <d v="1979-04-25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1213"/>
    <s v="10E0770132NDJ"/>
    <s v="M."/>
    <x v="0"/>
    <s v="CRESPEAU"/>
    <s v="JEAN-BAPTISTE"/>
    <d v="1981-05-01T00:00:00"/>
    <x v="1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Très satisfaisant"/>
    <x v="2"/>
  </r>
  <r>
    <n v="0"/>
    <n v="1"/>
    <s v="PA2226"/>
    <s v="09E1334017RJI"/>
    <s v="M."/>
    <x v="0"/>
    <s v="CREZE"/>
    <s v="RONAN"/>
    <d v="1989-11-28T00:00:00"/>
    <x v="0"/>
    <s v="F00505"/>
    <s v="MEN-PROF AGRE 2 DEGR EDUC NATI"/>
    <s v="F01181"/>
    <s v="PROF AGRE CLAS NORM"/>
    <x v="3"/>
    <s v="1100A"/>
    <s v="SC.SOCIALE"/>
    <s v="L1100"/>
    <s v="SC.ECO.SOC"/>
    <s v="2020_MC04_ACA09"/>
    <s v="04_Agrégés 2nd degré public"/>
    <s v="Très satisfaisant"/>
    <x v="2"/>
  </r>
  <r>
    <n v="0"/>
    <n v="1"/>
    <s v="PA2220"/>
    <s v="09E0069640MUF"/>
    <s v="M."/>
    <x v="0"/>
    <s v="CZERNIK"/>
    <s v="BENOIT"/>
    <d v="1977-04-14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2229"/>
    <s v="09E0173410HFS"/>
    <s v="M."/>
    <x v="0"/>
    <s v="DAUMONT"/>
    <s v="DOMINIQUE"/>
    <d v="1976-03-21T00:00:00"/>
    <x v="2"/>
    <s v="F00505"/>
    <s v="MEN-PROF AGRE 2 DEGR EDUC NATI"/>
    <s v="F01181"/>
    <s v="PROF AGRE CLAS NORM"/>
    <x v="3"/>
    <s v="1500A"/>
    <s v="SC.PHYS"/>
    <s v="L1500"/>
    <s v="PHY.CHIMIE"/>
    <s v="2020_MC04_ACA09"/>
    <s v="04_Agrégés 2nd degré public"/>
    <s v="Très satisfaisant"/>
    <x v="2"/>
  </r>
  <r>
    <n v="0"/>
    <n v="1"/>
    <s v="PA2222"/>
    <s v="25E1397754MHK"/>
    <s v="M."/>
    <x v="0"/>
    <s v="DAUNIZEAU"/>
    <s v="CLEMENT"/>
    <d v="1990-04-13T00:00:00"/>
    <x v="0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3242"/>
    <s v="09E0380518WZP"/>
    <s v="M."/>
    <x v="0"/>
    <s v="DAYEZ"/>
    <s v="PASCAL"/>
    <d v="1981-03-18T00:00:00"/>
    <x v="1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Très satisfaisant"/>
    <x v="2"/>
  </r>
  <r>
    <n v="0"/>
    <n v="1"/>
    <s v="PA2220"/>
    <s v="09E9860200XFV"/>
    <s v="M."/>
    <x v="0"/>
    <s v="DEFRANCE"/>
    <s v="OLIVIER"/>
    <d v="1976-02-10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2228"/>
    <s v="09E0173411ORI"/>
    <s v="M."/>
    <x v="0"/>
    <s v="DELENCRE"/>
    <s v="ALEXIS"/>
    <d v="1978-01-09T00:00:00"/>
    <x v="2"/>
    <s v="F00505"/>
    <s v="MEN-PROF AGRE 2 DEGR EDUC NATI"/>
    <s v="F01181"/>
    <s v="PROF AGRE CLAS NORM"/>
    <x v="3"/>
    <s v="1500A"/>
    <s v="SC.PHYS"/>
    <s v="L1500"/>
    <s v="PHY.CHIMIE"/>
    <s v="2020_MC04_ACA09"/>
    <s v="04_Agrégés 2nd degré public"/>
    <s v="Très satisfaisant"/>
    <x v="2"/>
  </r>
  <r>
    <n v="0"/>
    <n v="1"/>
    <s v="PA2230"/>
    <s v="09E0380722IVM"/>
    <s v="M."/>
    <x v="0"/>
    <s v="DELESCLUSE"/>
    <s v="MAXIME"/>
    <d v="1975-10-23T00:00:00"/>
    <x v="2"/>
    <s v="F00505"/>
    <s v="MEN-PROF AGRE 2 DEGR EDUC NATI"/>
    <s v="F01181"/>
    <s v="PROF AGRE CLAS NORM"/>
    <x v="3"/>
    <s v="1600D"/>
    <s v="SC V T UNI"/>
    <s v="L1600"/>
    <s v="S. V. T."/>
    <s v="2020_MC04_ACA09"/>
    <s v="04_Agrégés 2nd degré public"/>
    <s v="Très satisfaisant"/>
    <x v="2"/>
  </r>
  <r>
    <n v="0"/>
    <n v="1"/>
    <s v="PA2226"/>
    <s v="09E0799089YNI"/>
    <s v="M."/>
    <x v="0"/>
    <s v="DESCAMPS"/>
    <s v="DAVID"/>
    <d v="1977-10-16T00:00:00"/>
    <x v="1"/>
    <s v="F00505"/>
    <s v="MEN-PROF AGRE 2 DEGR EDUC NATI"/>
    <s v="F01181"/>
    <s v="PROF AGRE CLAS NORM"/>
    <x v="3"/>
    <s v="1100A"/>
    <s v="SC.SOCIALE"/>
    <s v="L1100"/>
    <s v="SC.ECO.SOC"/>
    <s v="2020_MC04_ACA09"/>
    <s v="04_Agrégés 2nd degré public"/>
    <s v="Très satisfaisant"/>
    <x v="2"/>
  </r>
  <r>
    <n v="0"/>
    <n v="1"/>
    <s v="PA2230"/>
    <s v="09E1334010PEY"/>
    <s v="M."/>
    <x v="0"/>
    <s v="DORNIER"/>
    <s v="ANTOINE"/>
    <d v="1982-02-17T00:00:00"/>
    <x v="0"/>
    <s v="F00505"/>
    <s v="MEN-PROF AGRE 2 DEGR EDUC NATI"/>
    <s v="F01181"/>
    <s v="PROF AGRE CLAS NORM"/>
    <x v="3"/>
    <s v="1600D"/>
    <s v="SC V T UNI"/>
    <s v="L1600"/>
    <s v="S. V. T."/>
    <s v="2020_MC04_ACA09"/>
    <s v="04_Agrégés 2nd degré public"/>
    <s v="Très satisfaisant"/>
    <x v="2"/>
  </r>
  <r>
    <n v="0"/>
    <n v="1"/>
    <s v="PA1207"/>
    <s v="09E1544619SIG"/>
    <s v="M."/>
    <x v="0"/>
    <s v="DUBREUCQ"/>
    <s v="TIMOTHEE"/>
    <d v="1992-12-09T00:00:00"/>
    <x v="0"/>
    <s v="F00505"/>
    <s v="MEN-PROF AGRE 2 DEGR EDUC NATI"/>
    <s v="F01181"/>
    <s v="PROF AGRE CLAS NORM"/>
    <x v="3"/>
    <s v="0201A"/>
    <s v="LETTRES CL"/>
    <s v="L0201"/>
    <s v="LETT CLASS"/>
    <s v="2020_MC04_ACA09"/>
    <s v="04_Agrégés 2nd degré public"/>
    <s v="Très satisfaisant"/>
    <x v="2"/>
  </r>
  <r>
    <n v="0"/>
    <n v="1"/>
    <s v="PA3248"/>
    <s v="09E0487579QXV"/>
    <s v="M."/>
    <x v="0"/>
    <s v="DUCEPPE-LAMARRE"/>
    <s v="FRANCOIS"/>
    <d v="1967-04-05T00:00:00"/>
    <x v="1"/>
    <s v="F00505"/>
    <s v="MEN-PROF AGRE 2 DEGR EDUC NATI"/>
    <s v="F01181"/>
    <s v="PROF AGRE CLAS NORM"/>
    <x v="3"/>
    <s v="1000B"/>
    <s v="HISTOIRE"/>
    <s v="L1000"/>
    <s v="HIST. GEO."/>
    <s v="2020_MC04_ACA09"/>
    <s v="04_Agrégés 2nd degré public"/>
    <s v="Très satisfaisant"/>
    <x v="2"/>
  </r>
  <r>
    <n v="0"/>
    <n v="1"/>
    <s v="PA2228"/>
    <s v="09E0173414ZWM"/>
    <s v="M."/>
    <x v="0"/>
    <s v="DUFRESNE"/>
    <s v="JEAN YVES"/>
    <d v="1978-01-11T00:00:00"/>
    <x v="2"/>
    <s v="F00505"/>
    <s v="MEN-PROF AGRE 2 DEGR EDUC NATI"/>
    <s v="F01181"/>
    <s v="PROF AGRE CLAS NORM"/>
    <x v="3"/>
    <s v="1500C"/>
    <s v="SC PHYSIQ."/>
    <s v="L1500"/>
    <s v="PHY.CHIMIE"/>
    <s v="2020_MC04_ACA09"/>
    <s v="04_Agrégés 2nd degré public"/>
    <s v="Très satisfaisant"/>
    <x v="2"/>
  </r>
  <r>
    <n v="0"/>
    <n v="1"/>
    <s v="PA3235"/>
    <s v="09E1123585WNN"/>
    <s v="M."/>
    <x v="0"/>
    <s v="DUTHOIT"/>
    <s v="CLEMENT"/>
    <d v="1985-09-30T00:00:00"/>
    <x v="0"/>
    <s v="F00505"/>
    <s v="MEN-PROF AGRE 2 DEGR EDUC NATI"/>
    <s v="F01181"/>
    <s v="PROF AGRE CLAS NORM"/>
    <x v="3"/>
    <s v="0100A"/>
    <s v="PHILOSOPHI"/>
    <s v="L0100"/>
    <s v="PHILOSOPHI"/>
    <s v="2020_MC04_ACA09"/>
    <s v="04_Agrégés 2nd degré public"/>
    <s v="Très satisfaisant"/>
    <x v="2"/>
  </r>
  <r>
    <n v="0"/>
    <n v="1"/>
    <s v="PA3240"/>
    <s v="14E0352036WOH"/>
    <s v="M."/>
    <x v="0"/>
    <s v="FEIGNA"/>
    <s v="ERWAN"/>
    <d v="1976-12-23T00:00:00"/>
    <x v="2"/>
    <s v="F00505"/>
    <s v="MEN-PROF AGRE 2 DEGR EDUC NATI"/>
    <s v="F01181"/>
    <s v="PROF AGRE CLAS NORM"/>
    <x v="3"/>
    <s v="1800A"/>
    <s v="ARTS PLAST"/>
    <s v="L1800"/>
    <s v="ARTS PLAST"/>
    <s v="2020_MC04_ACA09"/>
    <s v="04_Agrégés 2nd degré public"/>
    <s v="Très satisfaisant"/>
    <x v="2"/>
  </r>
  <r>
    <n v="0"/>
    <n v="1"/>
    <s v="PC3247"/>
    <s v="24E0499686FET"/>
    <s v="M."/>
    <x v="0"/>
    <s v="FIORINE"/>
    <s v="CHRISTOPHE"/>
    <d v="1981-08-19T00:00:00"/>
    <x v="1"/>
    <s v="F00505"/>
    <s v="MEN-PROF AGRE 2 DEGR EDUC NATI"/>
    <s v="F01181"/>
    <s v="PROF AGRE CLAS NORM"/>
    <x v="3"/>
    <s v="1000C"/>
    <s v="HIST GEOG"/>
    <s v="L1000"/>
    <s v="HIST. GEO."/>
    <s v="2020_MC04_ACA09"/>
    <s v="04_Agrégés 2nd degré public"/>
    <s v="Très satisfaisant"/>
    <x v="2"/>
  </r>
  <r>
    <n v="0"/>
    <n v="1"/>
    <s v="PA2229"/>
    <s v="09E1226470HKD"/>
    <s v="M."/>
    <x v="0"/>
    <s v="FOURNY"/>
    <s v="RENAUD"/>
    <d v="1989-08-22T00:00:00"/>
    <x v="0"/>
    <s v="F00505"/>
    <s v="MEN-PROF AGRE 2 DEGR EDUC NATI"/>
    <s v="F01181"/>
    <s v="PROF AGRE CLAS NORM"/>
    <x v="3"/>
    <s v="1500B"/>
    <s v="SC.PH.CHIM"/>
    <s v="L1500"/>
    <s v="PHY.CHIMIE"/>
    <s v="2020_MC04_ACA09"/>
    <s v="04_Agrégés 2nd degré public"/>
    <s v="Très satisfaisant"/>
    <x v="2"/>
  </r>
  <r>
    <n v="0"/>
    <n v="1"/>
    <s v="PA1207"/>
    <s v="09E0805652TGP"/>
    <s v="M."/>
    <x v="0"/>
    <s v="GLINATSIS"/>
    <s v="ROBIN"/>
    <d v="1982-08-05T00:00:00"/>
    <x v="1"/>
    <s v="F00505"/>
    <s v="MEN-PROF AGRE 2 DEGR EDUC NATI"/>
    <s v="F01181"/>
    <s v="PROF AGRE CLAS NORM"/>
    <x v="3"/>
    <s v="0201A"/>
    <s v="LETTRES CL"/>
    <s v="L0201"/>
    <s v="LETT CLASS"/>
    <s v="2020_MC04_ACA09"/>
    <s v="04_Agrégés 2nd degré public"/>
    <s v="Très satisfaisant"/>
    <x v="2"/>
  </r>
  <r>
    <n v="0"/>
    <n v="1"/>
    <s v="PA3237"/>
    <s v="10E0148720FWS"/>
    <s v="M."/>
    <x v="0"/>
    <s v="GODARD"/>
    <s v="DAMIEN"/>
    <d v="1979-02-10T00:00:00"/>
    <x v="2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Très satisfaisant"/>
    <x v="2"/>
  </r>
  <r>
    <n v="0"/>
    <n v="1"/>
    <s v="PA3247"/>
    <s v="01E0664459QEV"/>
    <s v="M."/>
    <x v="0"/>
    <s v="GRACIEUX"/>
    <s v="CHRISTOPHE"/>
    <d v="1978-04-11T00:00:00"/>
    <x v="1"/>
    <s v="F00505"/>
    <s v="MEN-PROF AGRE 2 DEGR EDUC NATI"/>
    <s v="F01181"/>
    <s v="PROF AGRE CLAS NORM"/>
    <x v="3"/>
    <s v="1000B"/>
    <s v="HISTOIRE"/>
    <s v="L1000"/>
    <s v="HIST. GEO."/>
    <s v="2020_MC04_ACA09"/>
    <s v="04_Agrégés 2nd degré public"/>
    <s v="Très satisfaisant"/>
    <x v="2"/>
  </r>
  <r>
    <n v="0"/>
    <n v="1"/>
    <s v="PA2229"/>
    <s v="09E0799316YSB"/>
    <s v="M."/>
    <x v="0"/>
    <s v="GROULT"/>
    <s v="STEPHANE"/>
    <d v="1978-08-17T00:00:00"/>
    <x v="1"/>
    <s v="F00505"/>
    <s v="MEN-PROF AGRE 2 DEGR EDUC NATI"/>
    <s v="F01181"/>
    <s v="PROF AGRE CLAS NORM"/>
    <x v="3"/>
    <s v="1500A"/>
    <s v="SC.PHYS"/>
    <s v="L1500"/>
    <s v="PHY.CHIMIE"/>
    <s v="2020_MC04_ACA09"/>
    <s v="04_Agrégés 2nd degré public"/>
    <s v="Très satisfaisant"/>
    <x v="2"/>
  </r>
  <r>
    <n v="0"/>
    <n v="1"/>
    <s v="PA1206"/>
    <s v="09E0380898TYI"/>
    <s v="M."/>
    <x v="0"/>
    <s v="GUERIN"/>
    <s v="VINCENT"/>
    <d v="1979-05-19T00:00:00"/>
    <x v="1"/>
    <s v="F00505"/>
    <s v="MEN-PROF AGRE 2 DEGR EDUC NATI"/>
    <s v="F01181"/>
    <s v="PROF AGRE CLAS NORM"/>
    <x v="3"/>
    <s v="1700B"/>
    <s v="MUSIQUE"/>
    <s v="L1700"/>
    <s v="EDU MUSICA"/>
    <s v="2020_MC04_ACA09"/>
    <s v="04_Agrégés 2nd degré public"/>
    <s v="Très satisfaisant"/>
    <x v="2"/>
  </r>
  <r>
    <n v="0"/>
    <n v="1"/>
    <s v="PA3248"/>
    <s v="10E0458648KZA"/>
    <s v="M."/>
    <x v="0"/>
    <s v="GUIHARD-LEFEUVRE"/>
    <s v="GAEL"/>
    <d v="1980-09-27T00:00:00"/>
    <x v="1"/>
    <s v="F00505"/>
    <s v="MEN-PROF AGRE 2 DEGR EDUC NATI"/>
    <s v="F01181"/>
    <s v="PROF AGRE CLAS NORM"/>
    <x v="3"/>
    <s v="1000B"/>
    <s v="HISTOIRE"/>
    <s v="L1000"/>
    <s v="HIST. GEO."/>
    <s v="2020_MC04_ACA09"/>
    <s v="04_Agrégés 2nd degré public"/>
    <s v="Très satisfaisant"/>
    <x v="2"/>
  </r>
  <r>
    <n v="0"/>
    <n v="1"/>
    <s v="PA2223"/>
    <s v="09E0380807GKE"/>
    <s v="M."/>
    <x v="0"/>
    <s v="HENNEBELLE"/>
    <s v="OLIVIER"/>
    <d v="1979-11-22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2231"/>
    <s v="09E1013913XJA"/>
    <s v="M."/>
    <x v="0"/>
    <s v="HERLIN"/>
    <s v="AURELIEN"/>
    <d v="1985-12-05T00:00:00"/>
    <x v="0"/>
    <s v="F00505"/>
    <s v="MEN-PROF AGRE 2 DEGR EDUC NATI"/>
    <s v="F01181"/>
    <s v="PROF AGRE CLAS NORM"/>
    <x v="3"/>
    <s v="1600D"/>
    <s v="SC V T UNI"/>
    <s v="L1600"/>
    <s v="S. V. T."/>
    <s v="2020_MC04_ACA09"/>
    <s v="04_Agrégés 2nd degré public"/>
    <s v="Très satisfaisant"/>
    <x v="2"/>
  </r>
  <r>
    <n v="0"/>
    <n v="1"/>
    <s v="PA2220"/>
    <s v="09E0278008CTI"/>
    <s v="M."/>
    <x v="0"/>
    <s v="KONIECZKO"/>
    <s v="QUENTIN WITOLD"/>
    <d v="1978-03-10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2221"/>
    <s v="09E0799319NXI"/>
    <s v="M."/>
    <x v="0"/>
    <s v="LECOUTRE"/>
    <s v="REMI"/>
    <d v="1984-04-12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1216"/>
    <s v="01E1392375FOG"/>
    <s v="M."/>
    <x v="0"/>
    <s v="LEMAIRE"/>
    <s v="THOMAS"/>
    <d v="1987-01-17T00:00:00"/>
    <x v="0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Très satisfaisant"/>
    <x v="2"/>
  </r>
  <r>
    <n v="0"/>
    <n v="1"/>
    <s v="PA2220"/>
    <s v="09E0173374DBF"/>
    <s v="M."/>
    <x v="0"/>
    <s v="LESNES"/>
    <s v="CEDRIC"/>
    <d v="1977-11-25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3235"/>
    <s v="04E1192603POR"/>
    <s v="M."/>
    <x v="0"/>
    <s v="MAIRE"/>
    <s v="JULIEN"/>
    <d v="1986-06-01T00:00:00"/>
    <x v="0"/>
    <s v="F00505"/>
    <s v="MEN-PROF AGRE 2 DEGR EDUC NATI"/>
    <s v="F01181"/>
    <s v="PROF AGRE CLAS NORM"/>
    <x v="3"/>
    <s v="0100A"/>
    <s v="PHILOSOPHI"/>
    <s v="L0100"/>
    <s v="PHILOSOPHI"/>
    <s v="2020_MC04_ACA09"/>
    <s v="04_Agrégés 2nd degré public"/>
    <s v="Très satisfaisant"/>
    <x v="2"/>
  </r>
  <r>
    <n v="0"/>
    <n v="1"/>
    <s v="PA2226"/>
    <s v="09P0305440QKG"/>
    <s v="M."/>
    <x v="0"/>
    <s v="MASTIN"/>
    <s v="MICHEL"/>
    <d v="1975-06-18T00:00:00"/>
    <x v="2"/>
    <s v="F00505"/>
    <s v="MEN-PROF AGRE 2 DEGR EDUC NATI"/>
    <s v="F01181"/>
    <s v="PROF AGRE CLAS NORM"/>
    <x v="3"/>
    <s v="1100A"/>
    <s v="SC.SOCIALE"/>
    <s v="L1100"/>
    <s v="SC.ECO.SOC"/>
    <s v="2020_MC04_ACA09"/>
    <s v="04_Agrégés 2nd degré public"/>
    <s v="Très satisfaisant"/>
    <x v="2"/>
  </r>
  <r>
    <n v="0"/>
    <n v="1"/>
    <s v="PA2229"/>
    <s v="09E0380679DGE"/>
    <s v="M."/>
    <x v="0"/>
    <s v="MEDDAH"/>
    <s v="NABIL"/>
    <d v="1973-09-14T00:00:00"/>
    <x v="2"/>
    <s v="F00505"/>
    <s v="MEN-PROF AGRE 2 DEGR EDUC NATI"/>
    <s v="F01181"/>
    <s v="PROF AGRE CLAS NORM"/>
    <x v="3"/>
    <s v="1500A"/>
    <s v="SC.PHYS"/>
    <s v="L1500"/>
    <s v="PHY.CHIMIE"/>
    <s v="2020_MC04_ACA09"/>
    <s v="04_Agrégés 2nd degré public"/>
    <s v="Très satisfaisant"/>
    <x v="2"/>
  </r>
  <r>
    <n v="0"/>
    <n v="1"/>
    <s v="PA2223"/>
    <s v="09E0700042HCW"/>
    <s v="M."/>
    <x v="0"/>
    <s v="MOREL"/>
    <s v="GUILLAUME"/>
    <d v="1987-01-29T00:00:00"/>
    <x v="0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EPFC2F"/>
    <s v="10E0147223GIC"/>
    <s v="M."/>
    <x v="0"/>
    <s v="MORO"/>
    <s v="ALBAN"/>
    <d v="1977-05-05T00:00:00"/>
    <x v="2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Très satisfaisant"/>
    <x v="2"/>
  </r>
  <r>
    <n v="0"/>
    <n v="1"/>
    <s v="PA2222"/>
    <s v="09E0173381JFY"/>
    <s v="M."/>
    <x v="0"/>
    <s v="MOUDENE"/>
    <s v="OMAR"/>
    <d v="1973-10-09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1215"/>
    <s v="06E0223831LRZ"/>
    <s v="M."/>
    <x v="0"/>
    <s v="NAJMA"/>
    <s v="MOUNIR"/>
    <d v="1977-10-06T00:00:00"/>
    <x v="1"/>
    <s v="F00505"/>
    <s v="MEN-PROF AGRE 2 DEGR EDUC NATI"/>
    <s v="F01181"/>
    <s v="PROF AGRE CLAS NORM"/>
    <x v="3"/>
    <s v="0426A"/>
    <s v="ESPAGNOL"/>
    <s v="-"/>
    <s v="-"/>
    <s v="2020_MC04_ACA09"/>
    <s v="04_Agrégés 2nd degré public"/>
    <s v="Très satisfaisant"/>
    <x v="2"/>
  </r>
  <r>
    <n v="0"/>
    <n v="1"/>
    <s v="PA3244"/>
    <s v="09E0803501HVS"/>
    <s v="M."/>
    <x v="0"/>
    <s v="NOIVILLE"/>
    <s v="FREDERIC"/>
    <d v="1963-04-19T00:00:00"/>
    <x v="1"/>
    <s v="F00505"/>
    <s v="MEN-PROF AGRE 2 DEGR EDUC NATI"/>
    <s v="F01181"/>
    <s v="PROF AGRE CLAS NORM"/>
    <x v="3"/>
    <s v="8010C"/>
    <s v="ECO.GE.MK"/>
    <s v="L8026"/>
    <s v="BANQUE CC"/>
    <s v="2020_MC04_ACA09"/>
    <s v="04_Agrégés 2nd degré public"/>
    <s v="Très satisfaisant"/>
    <x v="2"/>
  </r>
  <r>
    <n v="0"/>
    <n v="1"/>
    <s v="PA3236"/>
    <s v="09E0068501WTH"/>
    <s v="M."/>
    <x v="0"/>
    <s v="OPIGEZ"/>
    <s v="JEREMY"/>
    <d v="1978-11-07T00:00:00"/>
    <x v="2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Très satisfaisant"/>
    <x v="2"/>
  </r>
  <r>
    <n v="0"/>
    <n v="1"/>
    <s v="PA1218"/>
    <s v="09E1439200RRE"/>
    <s v="M."/>
    <x v="0"/>
    <s v="PALOMBA"/>
    <s v="SIVAN"/>
    <d v="1988-04-27T00:00:00"/>
    <x v="0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Très satisfaisant"/>
    <x v="2"/>
  </r>
  <r>
    <n v="0"/>
    <n v="1"/>
    <s v="PA1206"/>
    <s v="15E0637817RUO"/>
    <s v="M."/>
    <x v="0"/>
    <s v="PASQUINET"/>
    <s v="GUILLAUME"/>
    <d v="1981-12-15T00:00:00"/>
    <x v="1"/>
    <s v="F00505"/>
    <s v="MEN-PROF AGRE 2 DEGR EDUC NATI"/>
    <s v="F01181"/>
    <s v="PROF AGRE CLAS NORM"/>
    <x v="3"/>
    <s v="1700B"/>
    <s v="MUSIQUE"/>
    <s v="L1700"/>
    <s v="EDU MUSICA"/>
    <s v="2020_MC04_ACA09"/>
    <s v="04_Agrégés 2nd degré public"/>
    <s v="Très satisfaisant"/>
    <x v="2"/>
  </r>
  <r>
    <n v="0"/>
    <n v="1"/>
    <s v="PA2223"/>
    <s v="09E0380821LNQ"/>
    <s v="M."/>
    <x v="0"/>
    <s v="PIHEN"/>
    <s v="NICOLAS GERALD"/>
    <d v="1980-06-12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1207"/>
    <s v="09E0381239NRY"/>
    <s v="M."/>
    <x v="0"/>
    <s v="PIREZ"/>
    <s v="NICOLAS"/>
    <d v="1979-02-26T00:00:00"/>
    <x v="2"/>
    <s v="F00505"/>
    <s v="MEN-PROF AGRE 2 DEGR EDUC NATI"/>
    <s v="F01181"/>
    <s v="PROF AGRE CLAS NORM"/>
    <x v="3"/>
    <s v="0201A"/>
    <s v="LETTRES CL"/>
    <s v="L0201"/>
    <s v="LETT CLASS"/>
    <s v="2020_MC04_ACA09"/>
    <s v="04_Agrégés 2nd degré public"/>
    <s v="Très satisfaisant"/>
    <x v="2"/>
  </r>
  <r>
    <n v="0"/>
    <n v="1"/>
    <s v="PA3245"/>
    <s v="17E0250671OEN"/>
    <s v="M."/>
    <x v="0"/>
    <s v="SABOURDY"/>
    <s v="JEAN-FRANCOIS"/>
    <d v="1972-03-18T00:00:00"/>
    <x v="2"/>
    <s v="F00505"/>
    <s v="MEN-PROF AGRE 2 DEGR EDUC NATI"/>
    <s v="F01181"/>
    <s v="PROF AGRE CLAS NORM"/>
    <x v="3"/>
    <s v="8010C"/>
    <s v="ECO.GE.MK"/>
    <s v="L8016"/>
    <s v="ASSURANCE"/>
    <s v="2020_MC04_ACA09"/>
    <s v="04_Agrégés 2nd degré public"/>
    <s v="Très satisfaisant"/>
    <x v="2"/>
  </r>
  <r>
    <n v="0"/>
    <n v="1"/>
    <s v="PA3248"/>
    <s v="09E1333978HDO"/>
    <s v="M."/>
    <x v="0"/>
    <s v="SALMON"/>
    <s v="ERWAN"/>
    <d v="1989-01-16T00:00:00"/>
    <x v="0"/>
    <s v="F00505"/>
    <s v="MEN-PROF AGRE 2 DEGR EDUC NATI"/>
    <s v="F01181"/>
    <s v="PROF AGRE CLAS NORM"/>
    <x v="3"/>
    <s v="1000B"/>
    <s v="HISTOIRE"/>
    <s v="L1000"/>
    <s v="HIST. GEO."/>
    <s v="2020_MC04_ACA09"/>
    <s v="04_Agrégés 2nd degré public"/>
    <s v="Très satisfaisant"/>
    <x v="2"/>
  </r>
  <r>
    <n v="0"/>
    <n v="1"/>
    <s v="PA2225"/>
    <s v="09E1546506SEA"/>
    <s v="M."/>
    <x v="0"/>
    <s v="SELOSSE"/>
    <s v="DAVID"/>
    <d v="1985-05-30T00:00:00"/>
    <x v="0"/>
    <s v="F00505"/>
    <s v="MEN-PROF AGRE 2 DEGR EDUC NATI"/>
    <s v="F01181"/>
    <s v="PROF AGRE CLAS NORM"/>
    <x v="3"/>
    <s v="1417A"/>
    <s v="SII.ING.IN"/>
    <s v="L1413"/>
    <s v="SII.ING.IN"/>
    <s v="2020_MC04_ACA09"/>
    <s v="04_Agrégés 2nd degré public"/>
    <s v="Très satisfaisant"/>
    <x v="2"/>
  </r>
  <r>
    <n v="0"/>
    <n v="1"/>
    <s v="PA1215"/>
    <s v="09E1122167JOC"/>
    <s v="M."/>
    <x v="0"/>
    <s v="SIBILLE"/>
    <s v="ROMAIN"/>
    <d v="1986-02-15T00:00:00"/>
    <x v="0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Très satisfaisant"/>
    <x v="2"/>
  </r>
  <r>
    <n v="0"/>
    <n v="1"/>
    <s v="PA2221"/>
    <s v="09E0277450TMN"/>
    <s v="M."/>
    <x v="0"/>
    <s v="SURIAM"/>
    <s v="JEAN JOSE"/>
    <d v="1978-10-11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3248"/>
    <s v="09E1120098XJO"/>
    <s v="M."/>
    <x v="0"/>
    <s v="SUTHERLAND"/>
    <s v="GAVIN"/>
    <d v="1987-01-07T00:00:00"/>
    <x v="0"/>
    <s v="F00505"/>
    <s v="MEN-PROF AGRE 2 DEGR EDUC NATI"/>
    <s v="F01181"/>
    <s v="PROF AGRE CLAS NORM"/>
    <x v="3"/>
    <s v="1000C"/>
    <s v="HIST GEOG"/>
    <s v="L1000"/>
    <s v="HIST. GEO."/>
    <s v="2020_MC04_ACA09"/>
    <s v="04_Agrégés 2nd degré public"/>
    <s v="Très satisfaisant"/>
    <x v="2"/>
  </r>
  <r>
    <n v="0"/>
    <n v="1"/>
    <s v="PA2221"/>
    <s v="16E1493882MVQ"/>
    <s v="M."/>
    <x v="0"/>
    <s v="TANGUY"/>
    <s v="KEVIN"/>
    <d v="1988-06-24T00:00:00"/>
    <x v="0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1215"/>
    <s v="09E0798979AUF"/>
    <s v="M."/>
    <x v="0"/>
    <s v="TETARD"/>
    <s v="PIERRE-ETIENNE"/>
    <d v="1981-05-31T00:00:00"/>
    <x v="1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Très satisfaisant"/>
    <x v="2"/>
  </r>
  <r>
    <n v="0"/>
    <n v="1"/>
    <s v="PA1218"/>
    <s v="17E0146213DUR"/>
    <s v="M."/>
    <x v="0"/>
    <s v="THOMAS"/>
    <s v="LANDRY"/>
    <d v="1976-02-25T00:00:00"/>
    <x v="2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Très satisfaisant"/>
    <x v="2"/>
  </r>
  <r>
    <n v="0"/>
    <n v="1"/>
    <s v="PA2231"/>
    <s v="09E0380763WOC"/>
    <s v="M."/>
    <x v="0"/>
    <s v="TREHOU"/>
    <s v="GUILLAUME"/>
    <d v="1977-06-07T00:00:00"/>
    <x v="1"/>
    <s v="F00505"/>
    <s v="MEN-PROF AGRE 2 DEGR EDUC NATI"/>
    <s v="F01181"/>
    <s v="PROF AGRE CLAS NORM"/>
    <x v="3"/>
    <s v="1600D"/>
    <s v="SC V T UNI"/>
    <s v="L1600"/>
    <s v="S. V. T."/>
    <s v="2020_MC04_ACA09"/>
    <s v="04_Agrégés 2nd degré public"/>
    <s v="Très satisfaisant"/>
    <x v="2"/>
  </r>
  <r>
    <n v="0"/>
    <n v="1"/>
    <s v="PA3242"/>
    <s v="09E0276995OGT"/>
    <s v="M."/>
    <x v="0"/>
    <s v="VERDIERE"/>
    <s v="SYLVAIN"/>
    <d v="1979-05-09T00:00:00"/>
    <x v="2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Très satisfaisant"/>
    <x v="2"/>
  </r>
  <r>
    <n v="0"/>
    <n v="1"/>
    <s v="PA1SUP"/>
    <s v="09E1332106ADF"/>
    <s v="M."/>
    <x v="0"/>
    <s v="CHAVATTE"/>
    <s v="BENOIT"/>
    <d v="1990-03-28T00:00:00"/>
    <x v="0"/>
    <s v="F00505"/>
    <s v="MEN-PROF AGRE 2 DEGR EDUC NATI"/>
    <s v="F01181"/>
    <s v="PROF AGRE CLAS NORM"/>
    <x v="3"/>
    <s v="0422A"/>
    <s v="ANGLAIS"/>
    <s v="-"/>
    <s v="-"/>
    <s v="2020_MC12_ACA09"/>
    <s v="12_Agrégés affectés dans le SUP"/>
    <s v="Très satisfaisant"/>
    <x v="2"/>
  </r>
  <r>
    <n v="0"/>
    <n v="1"/>
    <s v="PA1SUP"/>
    <s v="19E0642370VAX"/>
    <s v="M."/>
    <x v="0"/>
    <s v="COUPEAUX"/>
    <s v="SEBASTIEN"/>
    <d v="1981-10-11T00:00:00"/>
    <x v="1"/>
    <s v="F00505"/>
    <s v="MEN-PROF AGRE 2 DEGR EDUC NATI"/>
    <s v="F01181"/>
    <s v="PROF AGRE CLAS NORM"/>
    <x v="3"/>
    <s v="1414A"/>
    <s v="SII.ING.ME"/>
    <s v="-"/>
    <s v="-"/>
    <s v="2020_MC12_ACA09"/>
    <s v="12_Agrégés affectés dans le SUP"/>
    <s v="Très satisfaisant"/>
    <x v="2"/>
  </r>
  <r>
    <n v="0"/>
    <n v="1"/>
    <s v="PA1SUP"/>
    <s v="09E1229717BRK"/>
    <s v="M."/>
    <x v="0"/>
    <s v="DUHAMEL"/>
    <s v="HENRI"/>
    <d v="1988-11-01T00:00:00"/>
    <x v="0"/>
    <s v="F00505"/>
    <s v="MEN-PROF AGRE 2 DEGR EDUC NATI"/>
    <s v="F01181"/>
    <s v="PROF AGRE CLAS NORM"/>
    <x v="3"/>
    <s v="1800A"/>
    <s v="ARTS PLAST"/>
    <s v="-"/>
    <s v="-"/>
    <s v="2020_MC12_ACA09"/>
    <s v="12_Agrégés affectés dans le SUP"/>
    <s v="Très satisfaisant"/>
    <x v="2"/>
  </r>
  <r>
    <n v="0"/>
    <n v="1"/>
    <s v="PA1SUP"/>
    <s v="16E1391281VYA"/>
    <s v="M."/>
    <x v="0"/>
    <s v="FREYSSINET"/>
    <s v="LOIC"/>
    <d v="1988-01-07T00:00:00"/>
    <x v="0"/>
    <s v="F00505"/>
    <s v="MEN-PROF AGRE 2 DEGR EDUC NATI"/>
    <s v="F01181"/>
    <s v="PROF AGRE CLAS NORM"/>
    <x v="3"/>
    <s v="1100A"/>
    <s v="SC.SOCIALE"/>
    <s v="-"/>
    <s v="-"/>
    <s v="2020_MC12_ACA09"/>
    <s v="12_Agrégés affectés dans le SUP"/>
    <s v="Très satisfaisant"/>
    <x v="2"/>
  </r>
  <r>
    <n v="0"/>
    <n v="1"/>
    <s v="PA1SUP"/>
    <s v="20E0343908AXH"/>
    <s v="M."/>
    <x v="0"/>
    <s v="JOUVENEL"/>
    <s v="ANTHONY"/>
    <d v="1980-04-12T00:00:00"/>
    <x v="2"/>
    <s v="F00505"/>
    <s v="MEN-PROF AGRE 2 DEGR EDUC NATI"/>
    <s v="F01181"/>
    <s v="PROF AGRE CLAS NORM"/>
    <x v="3"/>
    <s v="1000A"/>
    <s v="GEOGRAPHIE"/>
    <s v="-"/>
    <s v="-"/>
    <s v="2020_MC12_ACA09"/>
    <s v="12_Agrégés affectés dans le SUP"/>
    <s v="Très satisfaisant"/>
    <x v="2"/>
  </r>
  <r>
    <n v="0"/>
    <n v="1"/>
    <s v="PA1SUP"/>
    <s v="09E0799189QVK"/>
    <s v="M."/>
    <x v="0"/>
    <s v="KUEHN"/>
    <s v="THIBAUT ROBERT"/>
    <d v="1984-02-25T00:00:00"/>
    <x v="1"/>
    <s v="F00505"/>
    <s v="MEN-PROF AGRE 2 DEGR EDUC NATI"/>
    <s v="F01181"/>
    <s v="PROF AGRE CLAS NORM"/>
    <x v="3"/>
    <s v="1900A"/>
    <s v="E. P. S"/>
    <s v="-"/>
    <s v="-"/>
    <s v="2020_MC12_ACA09"/>
    <s v="12_Agrégés affectés dans le SUP"/>
    <s v="Très satisfaisant"/>
    <x v="2"/>
  </r>
  <r>
    <n v="0"/>
    <n v="1"/>
    <s v="PA1SUP"/>
    <s v="09E0799795YEZ"/>
    <s v="M."/>
    <x v="0"/>
    <s v="TREDEZ"/>
    <s v="FABIEN"/>
    <d v="1984-02-08T00:00:00"/>
    <x v="0"/>
    <s v="F00505"/>
    <s v="MEN-PROF AGRE 2 DEGR EDUC NATI"/>
    <s v="F01181"/>
    <s v="PROF AGRE CLAS NORM"/>
    <x v="3"/>
    <s v="1600D"/>
    <s v="SC V T UNI"/>
    <s v="-"/>
    <s v="-"/>
    <s v="2020_MC12_ACA09"/>
    <s v="12_Agrégés affectés dans le SUP"/>
    <s v="Très satisfaisant"/>
    <x v="2"/>
  </r>
  <r>
    <n v="0"/>
    <n v="1"/>
    <s v="PA1SUP"/>
    <s v="09E0798925SFY"/>
    <s v="M."/>
    <x v="0"/>
    <s v="WOLF"/>
    <s v="ROGER"/>
    <d v="1970-03-06T00:00:00"/>
    <x v="2"/>
    <s v="F00505"/>
    <s v="MEN-PROF AGRE 2 DEGR EDUC NATI"/>
    <s v="F01181"/>
    <s v="PROF AGRE CLAS NORM"/>
    <x v="3"/>
    <s v="0421A"/>
    <s v="ALLEMAND"/>
    <s v="-"/>
    <s v="-"/>
    <s v="2020_MC12_ACA09"/>
    <s v="12_Agrégés affectés dans le SUP"/>
    <s v="Très satisfaisant"/>
    <x v="2"/>
  </r>
  <r>
    <n v="0"/>
    <n v="1"/>
    <s v="PA1217"/>
    <s v="20E0549209IEP"/>
    <s v="Mme"/>
    <x v="1"/>
    <s v="ABDOU"/>
    <s v="FATIHA"/>
    <d v="1981-06-28T00:00:00"/>
    <x v="1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Excellent"/>
    <x v="1"/>
  </r>
  <r>
    <n v="0"/>
    <n v="1"/>
    <s v="PA2231"/>
    <s v="09E0695396GBP"/>
    <s v="Mme"/>
    <x v="1"/>
    <s v="BAUDEL"/>
    <s v="JENNIFER"/>
    <d v="1981-06-04T00:00:00"/>
    <x v="1"/>
    <s v="F00505"/>
    <s v="MEN-PROF AGRE 2 DEGR EDUC NATI"/>
    <s v="F01181"/>
    <s v="PROF AGRE CLAS NORM"/>
    <x v="3"/>
    <s v="1600D"/>
    <s v="SC V T UNI"/>
    <s v="L1600"/>
    <s v="S. V. T."/>
    <s v="2020_MC04_ACA09"/>
    <s v="04_Agrégés 2nd degré public"/>
    <s v="Excellent"/>
    <x v="1"/>
  </r>
  <r>
    <n v="0"/>
    <n v="1"/>
    <s v="PA1207"/>
    <s v="09E0487274VMY"/>
    <s v="Mme"/>
    <x v="1"/>
    <s v="BEAUVOIS"/>
    <s v="MAUD"/>
    <d v="1981-05-30T00:00:00"/>
    <x v="2"/>
    <s v="F00505"/>
    <s v="MEN-PROF AGRE 2 DEGR EDUC NATI"/>
    <s v="F01181"/>
    <s v="PROF AGRE CLAS NORM"/>
    <x v="3"/>
    <s v="0201A"/>
    <s v="LETTRES CL"/>
    <s v="L0201"/>
    <s v="LETT CLASS"/>
    <s v="2020_MC04_ACA09"/>
    <s v="04_Agrégés 2nd degré public"/>
    <s v="Excellent"/>
    <x v="1"/>
  </r>
  <r>
    <n v="0"/>
    <n v="1"/>
    <s v="PA1217"/>
    <s v="09E0382005ZMV"/>
    <s v="Mme"/>
    <x v="1"/>
    <s v="CHARRADA"/>
    <s v="ALISSA"/>
    <d v="1983-09-14T00:00:00"/>
    <x v="1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Excellent"/>
    <x v="1"/>
  </r>
  <r>
    <n v="0"/>
    <n v="1"/>
    <s v="PA2228"/>
    <s v="10E1080380XXX"/>
    <s v="Mme"/>
    <x v="1"/>
    <s v="CHENUS"/>
    <s v="ANNE-CLAIRE"/>
    <d v="1986-11-01T00:00:00"/>
    <x v="1"/>
    <s v="F00505"/>
    <s v="MEN-PROF AGRE 2 DEGR EDUC NATI"/>
    <s v="F01181"/>
    <s v="PROF AGRE CLAS NORM"/>
    <x v="3"/>
    <s v="1500A"/>
    <s v="SC.PHYS"/>
    <s v="L1500"/>
    <s v="PHY.CHIMIE"/>
    <s v="2020_MC04_ACA09"/>
    <s v="04_Agrégés 2nd degré public"/>
    <s v="Excellent"/>
    <x v="1"/>
  </r>
  <r>
    <n v="0"/>
    <n v="1"/>
    <s v="PA1213"/>
    <s v="09E0381144VYQ"/>
    <s v="Mme"/>
    <x v="1"/>
    <s v="CREUSY"/>
    <s v="LISE"/>
    <d v="1976-04-23T00:00:00"/>
    <x v="2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Excellent"/>
    <x v="1"/>
  </r>
  <r>
    <n v="0"/>
    <n v="1"/>
    <s v="PA1216"/>
    <s v="17E0661731AHM"/>
    <s v="Mme"/>
    <x v="1"/>
    <s v="DEGROISSE"/>
    <s v="ELODIE"/>
    <d v="1984-04-19T00:00:00"/>
    <x v="1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Excellent"/>
    <x v="1"/>
  </r>
  <r>
    <n v="0"/>
    <n v="1"/>
    <s v="PA1209"/>
    <s v="09E0590949UIG"/>
    <s v="Mme"/>
    <x v="1"/>
    <s v="DELANNOY-PREDER"/>
    <s v="CAROLINE"/>
    <d v="1981-11-27T00:00:00"/>
    <x v="1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Excellent"/>
    <x v="1"/>
  </r>
  <r>
    <n v="0"/>
    <n v="1"/>
    <s v="PA1212"/>
    <s v="09E1334123ART"/>
    <s v="Mme"/>
    <x v="1"/>
    <s v="DELOFFRE"/>
    <s v="RAPHAELLE"/>
    <d v="1989-11-12T00:00:00"/>
    <x v="0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Excellent"/>
    <x v="1"/>
  </r>
  <r>
    <n v="0"/>
    <n v="1"/>
    <s v="PA3240"/>
    <s v="10E1291679PVU"/>
    <s v="Mme"/>
    <x v="1"/>
    <s v="DESPORTES"/>
    <s v="VIOLAINE"/>
    <d v="1987-06-07T00:00:00"/>
    <x v="0"/>
    <s v="F00505"/>
    <s v="MEN-PROF AGRE 2 DEGR EDUC NATI"/>
    <s v="F01181"/>
    <s v="PROF AGRE CLAS NORM"/>
    <x v="3"/>
    <s v="1800A"/>
    <s v="ARTS PLAST"/>
    <s v="L1800"/>
    <s v="ARTS PLAST"/>
    <s v="2020_MC04_ACA09"/>
    <s v="04_Agrégés 2nd degré public"/>
    <s v="Excellent"/>
    <x v="1"/>
  </r>
  <r>
    <n v="0"/>
    <n v="1"/>
    <s v="PA3236"/>
    <s v="09E0484496MLT"/>
    <s v="Mme"/>
    <x v="1"/>
    <s v="DINGREVILLE"/>
    <s v="MARIE"/>
    <d v="1981-05-30T00:00:00"/>
    <x v="1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Excellent"/>
    <x v="1"/>
  </r>
  <r>
    <n v="0"/>
    <n v="1"/>
    <s v="PA3235"/>
    <s v="04E0565606NVP"/>
    <s v="Mme"/>
    <x v="1"/>
    <s v="DJIGO"/>
    <s v="SOPHIE"/>
    <d v="1982-07-02T00:00:00"/>
    <x v="2"/>
    <s v="F00505"/>
    <s v="MEN-PROF AGRE 2 DEGR EDUC NATI"/>
    <s v="F01181"/>
    <s v="PROF AGRE CLAS NORM"/>
    <x v="3"/>
    <s v="0100A"/>
    <s v="PHILOSOPHI"/>
    <s v="L0100"/>
    <s v="PHILOSOPHI"/>
    <s v="2020_MC04_ACA09"/>
    <s v="04_Agrégés 2nd degré public"/>
    <s v="Excellent"/>
    <x v="1"/>
  </r>
  <r>
    <n v="0"/>
    <n v="1"/>
    <s v="PA3244"/>
    <s v="09E0695477KVO"/>
    <s v="Mme"/>
    <x v="1"/>
    <s v="DUHAMEL"/>
    <s v="MARIE"/>
    <d v="1982-10-07T00:00:00"/>
    <x v="1"/>
    <s v="F00505"/>
    <s v="MEN-PROF AGRE 2 DEGR EDUC NATI"/>
    <s v="F01181"/>
    <s v="PROF AGRE CLAS NORM"/>
    <x v="3"/>
    <s v="8011A"/>
    <s v="ECO G. INT"/>
    <s v="L8023"/>
    <s v="IMMOB. TS"/>
    <s v="2020_MC04_ACA09"/>
    <s v="04_Agrégés 2nd degré public"/>
    <s v="Excellent"/>
    <x v="1"/>
  </r>
  <r>
    <n v="0"/>
    <n v="1"/>
    <s v="PA2230"/>
    <s v="09E0380742PAR"/>
    <s v="Mme"/>
    <x v="1"/>
    <s v="DUTERTE"/>
    <s v="ISABELLE"/>
    <d v="1980-05-06T00:00:00"/>
    <x v="2"/>
    <s v="F00505"/>
    <s v="MEN-PROF AGRE 2 DEGR EDUC NATI"/>
    <s v="F01181"/>
    <s v="PROF AGRE CLAS NORM"/>
    <x v="3"/>
    <s v="1600D"/>
    <s v="SC V T UNI"/>
    <s v="L1600"/>
    <s v="S. V. T."/>
    <s v="2020_MC04_ACA09"/>
    <s v="04_Agrégés 2nd degré public"/>
    <s v="Excellent"/>
    <x v="1"/>
  </r>
  <r>
    <n v="0"/>
    <n v="1"/>
    <s v="PA1211"/>
    <s v="08E9943249XBG"/>
    <s v="Mme"/>
    <x v="1"/>
    <s v="EBEL"/>
    <s v="FLORENCE"/>
    <d v="1975-05-03T00:00:00"/>
    <x v="2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Excellent"/>
    <x v="1"/>
  </r>
  <r>
    <n v="0"/>
    <n v="1"/>
    <s v="PA1213"/>
    <s v="17E0867193RBW"/>
    <s v="Mme"/>
    <x v="1"/>
    <s v="EVEILLE"/>
    <s v="EMMANUELLE"/>
    <d v="1985-01-20T00:00:00"/>
    <x v="1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Excellent"/>
    <x v="1"/>
  </r>
  <r>
    <n v="0"/>
    <n v="1"/>
    <s v="PA2226"/>
    <s v="09E1334016IVH"/>
    <s v="Mme"/>
    <x v="1"/>
    <s v="FRANCZAK"/>
    <s v="MARGOT"/>
    <d v="1990-04-14T00:00:00"/>
    <x v="0"/>
    <s v="F00505"/>
    <s v="MEN-PROF AGRE 2 DEGR EDUC NATI"/>
    <s v="F01181"/>
    <s v="PROF AGRE CLAS NORM"/>
    <x v="3"/>
    <s v="1100A"/>
    <s v="SC.SOCIALE"/>
    <s v="L1100"/>
    <s v="SC.ECO.SOC"/>
    <s v="2020_MC04_ACA09"/>
    <s v="04_Agrégés 2nd degré public"/>
    <s v="Excellent"/>
    <x v="1"/>
  </r>
  <r>
    <n v="0"/>
    <n v="1"/>
    <s v="PA1209"/>
    <s v="09E0381278FEH"/>
    <s v="Mme"/>
    <x v="1"/>
    <s v="FURMANEK"/>
    <s v="CAROLE"/>
    <d v="1979-01-04T00:00:00"/>
    <x v="1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Excellent"/>
    <x v="1"/>
  </r>
  <r>
    <n v="0"/>
    <n v="1"/>
    <s v="PA1210"/>
    <s v="09E0590912AMZ"/>
    <s v="Mme"/>
    <x v="1"/>
    <s v="JEANNOT"/>
    <s v="ADELINE"/>
    <d v="1982-03-05T00:00:00"/>
    <x v="1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Excellent"/>
    <x v="1"/>
  </r>
  <r>
    <n v="0"/>
    <n v="1"/>
    <s v="PA1213"/>
    <s v="09E0701480TNS"/>
    <s v="Mme"/>
    <x v="1"/>
    <s v="LANOE"/>
    <s v="ELISE"/>
    <d v="1981-07-22T00:00:00"/>
    <x v="1"/>
    <s v="F00505"/>
    <s v="MEN-PROF AGRE 2 DEGR EDUC NATI"/>
    <s v="F01181"/>
    <s v="PROF AGRE CLAS NORM"/>
    <x v="3"/>
    <s v="0421A"/>
    <s v="ALLEMAND"/>
    <s v="L0421"/>
    <s v="ALLEMAND"/>
    <s v="2020_MC04_ACA09"/>
    <s v="04_Agrégés 2nd degré public"/>
    <s v="Excellent"/>
    <x v="1"/>
  </r>
  <r>
    <n v="0"/>
    <n v="1"/>
    <s v="PA1218"/>
    <s v="07E0438603LIH"/>
    <s v="Mme"/>
    <x v="1"/>
    <s v="MILLAN"/>
    <s v="YOLANDA"/>
    <d v="1974-03-06T00:00:00"/>
    <x v="2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Excellent"/>
    <x v="1"/>
  </r>
  <r>
    <n v="0"/>
    <n v="1"/>
    <s v="PA3241"/>
    <s v="09E0695456DPG"/>
    <s v="Mme"/>
    <x v="1"/>
    <s v="MILLET"/>
    <s v="ANNE"/>
    <d v="1978-05-01T00:00:00"/>
    <x v="1"/>
    <s v="F00505"/>
    <s v="MEN-PROF AGRE 2 DEGR EDUC NATI"/>
    <s v="F01181"/>
    <s v="PROF AGRE CLAS NORM"/>
    <x v="3"/>
    <s v="7100A"/>
    <s v="BIOCHIMIE-"/>
    <s v="L7100"/>
    <s v="BIOCH.BIOL"/>
    <s v="2020_MC04_ACA09"/>
    <s v="04_Agrégés 2nd degré public"/>
    <s v="Excellent"/>
    <x v="1"/>
  </r>
  <r>
    <n v="0"/>
    <n v="1"/>
    <s v="PA1217"/>
    <s v="09E1226319KPJ"/>
    <s v="Mme"/>
    <x v="1"/>
    <s v="MUTIO"/>
    <s v="CELIA"/>
    <d v="1988-04-10T00:00:00"/>
    <x v="0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Excellent"/>
    <x v="1"/>
  </r>
  <r>
    <n v="0"/>
    <n v="1"/>
    <s v="PA1213"/>
    <s v="09E0591025IXB"/>
    <s v="Mme"/>
    <x v="1"/>
    <s v="PERILLI"/>
    <s v="MARIANGELA"/>
    <d v="1980-04-20T00:00:00"/>
    <x v="2"/>
    <s v="F00505"/>
    <s v="MEN-PROF AGRE 2 DEGR EDUC NATI"/>
    <s v="F01181"/>
    <s v="PROF AGRE CLAS NORM"/>
    <x v="3"/>
    <s v="0429A"/>
    <s v="ITALIEN"/>
    <s v="L0429"/>
    <s v="ITALIEN"/>
    <s v="2020_MC04_ACA09"/>
    <s v="04_Agrégés 2nd degré public"/>
    <s v="Excellent"/>
    <x v="1"/>
  </r>
  <r>
    <n v="0"/>
    <n v="1"/>
    <s v="PA3240"/>
    <s v="09E0589656MJK"/>
    <s v="Mme"/>
    <x v="1"/>
    <s v="PERSON"/>
    <s v="BARBARA"/>
    <d v="1981-01-25T00:00:00"/>
    <x v="1"/>
    <s v="F00505"/>
    <s v="MEN-PROF AGRE 2 DEGR EDUC NATI"/>
    <s v="F01181"/>
    <s v="PROF AGRE CLAS NORM"/>
    <x v="3"/>
    <s v="1800A"/>
    <s v="ARTS PLAST"/>
    <s v="L1800"/>
    <s v="ARTS PLAST"/>
    <s v="2020_MC04_ACA09"/>
    <s v="04_Agrégés 2nd degré public"/>
    <s v="Excellent"/>
    <x v="1"/>
  </r>
  <r>
    <n v="0"/>
    <n v="1"/>
    <s v="PA2231"/>
    <s v="01E1286543RAC"/>
    <s v="Mme"/>
    <x v="1"/>
    <s v="POTIN"/>
    <s v="FLORINA"/>
    <d v="1989-11-16T00:00:00"/>
    <x v="0"/>
    <s v="F00505"/>
    <s v="MEN-PROF AGRE 2 DEGR EDUC NATI"/>
    <s v="F01181"/>
    <s v="PROF AGRE CLAS NORM"/>
    <x v="3"/>
    <s v="1600D"/>
    <s v="SC V T UNI"/>
    <s v="L1600"/>
    <s v="S. V. T."/>
    <s v="2020_MC04_ACA09"/>
    <s v="04_Agrégés 2nd degré public"/>
    <s v="Excellent"/>
    <x v="1"/>
  </r>
  <r>
    <n v="0"/>
    <n v="1"/>
    <s v="PA2223"/>
    <s v="09E0380788PTK"/>
    <s v="Mme"/>
    <x v="1"/>
    <s v="QUETU"/>
    <s v="LUDIVINE"/>
    <d v="1979-08-29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Excellent"/>
    <x v="1"/>
  </r>
  <r>
    <n v="0"/>
    <n v="1"/>
    <s v="PA1209"/>
    <s v="18E9525804DJD"/>
    <s v="Mme"/>
    <x v="1"/>
    <s v="REFREGIERS"/>
    <s v="MARJOLAINE"/>
    <d v="1972-10-02T00:00:00"/>
    <x v="1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Excellent"/>
    <x v="1"/>
  </r>
  <r>
    <n v="0"/>
    <n v="1"/>
    <s v="PA1212"/>
    <s v="09E1334180NWR"/>
    <s v="Mme"/>
    <x v="1"/>
    <s v="ROUSSEL"/>
    <s v="CLOTILDE"/>
    <d v="1989-07-09T00:00:00"/>
    <x v="0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Excellent"/>
    <x v="1"/>
  </r>
  <r>
    <n v="0"/>
    <n v="1"/>
    <s v="PA1217"/>
    <s v="09E0173101PGM"/>
    <s v="Mme"/>
    <x v="1"/>
    <s v="ROUSSEL"/>
    <s v="ALEXIA"/>
    <d v="1977-03-18T00:00:00"/>
    <x v="2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Excellent"/>
    <x v="1"/>
  </r>
  <r>
    <n v="0"/>
    <n v="1"/>
    <s v="PA2220"/>
    <s v="09E0487235MMP"/>
    <s v="Mme"/>
    <x v="1"/>
    <s v="SAMPERS"/>
    <s v="MARIE MICHELINE"/>
    <d v="1981-06-28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Excellent"/>
    <x v="1"/>
  </r>
  <r>
    <n v="0"/>
    <n v="1"/>
    <s v="PA1211"/>
    <s v="09E0068629SGC"/>
    <s v="Mme"/>
    <x v="1"/>
    <s v="SKIPINSKI"/>
    <s v="INGRID"/>
    <d v="1978-01-15T00:00:00"/>
    <x v="2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Excellent"/>
    <x v="1"/>
  </r>
  <r>
    <n v="0"/>
    <n v="1"/>
    <s v="PA1215"/>
    <s v="09E0695253QIP"/>
    <s v="Mme"/>
    <x v="1"/>
    <s v="THERY"/>
    <s v="AUDE"/>
    <d v="1982-06-08T00:00:00"/>
    <x v="1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Excellent"/>
    <x v="1"/>
  </r>
  <r>
    <n v="0"/>
    <n v="1"/>
    <s v="PA2221"/>
    <s v="09E0591269HKU"/>
    <s v="Mme"/>
    <x v="1"/>
    <s v="VAN OOST"/>
    <s v="AMELIE"/>
    <d v="1982-12-08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Excellent"/>
    <x v="1"/>
  </r>
  <r>
    <n v="0"/>
    <n v="1"/>
    <s v="PA1SUP"/>
    <s v="21E0750250RBH"/>
    <s v="Mme"/>
    <x v="1"/>
    <s v="BONNE"/>
    <s v="ADELINE"/>
    <d v="1983-06-24T00:00:00"/>
    <x v="1"/>
    <s v="F00505"/>
    <s v="MEN-PROF AGRE 2 DEGR EDUC NATI"/>
    <s v="F01181"/>
    <s v="PROF AGRE CLAS NORM"/>
    <x v="3"/>
    <s v="1500B"/>
    <s v="SC.PH.CHIM"/>
    <s v="-"/>
    <s v="-"/>
    <s v="2020_MC12_ACA09"/>
    <s v="12_Agrégés affectés dans le SUP"/>
    <s v="Excellent"/>
    <x v="1"/>
  </r>
  <r>
    <n v="0"/>
    <n v="1"/>
    <s v="PA1SUP"/>
    <s v="20E0446882NBU"/>
    <s v="Mme"/>
    <x v="1"/>
    <s v="LENOIR"/>
    <s v="CHARLOTTE"/>
    <d v="1977-01-16T00:00:00"/>
    <x v="1"/>
    <s v="F00505"/>
    <s v="MEN-PROF AGRE 2 DEGR EDUC NATI"/>
    <s v="F01181"/>
    <s v="PROF AGRE CLAS NORM"/>
    <x v="3"/>
    <s v="0422A"/>
    <s v="ANGLAIS"/>
    <s v="-"/>
    <s v="-"/>
    <s v="2020_MC12_ACA09"/>
    <s v="12_Agrégés affectés dans le SUP"/>
    <s v="Excellent"/>
    <x v="1"/>
  </r>
  <r>
    <n v="0"/>
    <n v="1"/>
    <s v="PA1SUP"/>
    <s v="11E0551701FVR"/>
    <s v="Mme"/>
    <x v="1"/>
    <s v="MARTINAZZO"/>
    <s v="ESTELLE"/>
    <d v="1978-05-24T00:00:00"/>
    <x v="1"/>
    <s v="F00505"/>
    <s v="MEN-PROF AGRE 2 DEGR EDUC NATI"/>
    <s v="F01181"/>
    <s v="PROF AGRE CLAS NORM"/>
    <x v="3"/>
    <s v="1000B"/>
    <s v="HISTOIRE"/>
    <s v="-"/>
    <s v="-"/>
    <s v="2020_MC12_ACA09"/>
    <s v="12_Agrégés affectés dans le SUP"/>
    <s v="Excellent"/>
    <x v="1"/>
  </r>
  <r>
    <n v="0"/>
    <n v="1"/>
    <s v="PA1SUP"/>
    <s v="09E0909758MDQ"/>
    <s v="Mme"/>
    <x v="1"/>
    <s v="POCHON"/>
    <s v="SARAH"/>
    <d v="1987-08-27T00:00:00"/>
    <x v="0"/>
    <s v="F00505"/>
    <s v="MEN-PROF AGRE 2 DEGR EDUC NATI"/>
    <s v="F01181"/>
    <s v="PROF AGRE CLAS NORM"/>
    <x v="3"/>
    <s v="1900A"/>
    <s v="E. P. S"/>
    <s v="-"/>
    <s v="-"/>
    <s v="2020_MC12_ACA09"/>
    <s v="12_Agrégés affectés dans le SUP"/>
    <s v="Excellent"/>
    <x v="1"/>
  </r>
  <r>
    <n v="0"/>
    <n v="1"/>
    <s v="PA1SUP"/>
    <s v="09E0277322XCD"/>
    <s v="Mme"/>
    <x v="1"/>
    <s v="SCOTT"/>
    <s v="SUZANNA"/>
    <d v="1977-11-09T00:00:00"/>
    <x v="2"/>
    <s v="F00505"/>
    <s v="MEN-PROF AGRE 2 DEGR EDUC NATI"/>
    <s v="F01181"/>
    <s v="PROF AGRE CLAS NORM"/>
    <x v="3"/>
    <s v="0422A"/>
    <s v="ANGLAIS"/>
    <s v="-"/>
    <s v="-"/>
    <s v="2020_MC12_ACA09"/>
    <s v="12_Agrégés affectés dans le SUP"/>
    <s v="Excellent"/>
    <x v="1"/>
  </r>
  <r>
    <n v="0"/>
    <n v="1"/>
    <s v="PA1213"/>
    <s v="09E0590976YEC"/>
    <s v="Mme"/>
    <x v="1"/>
    <s v="CUKROWICZ"/>
    <s v="TIPHANIE"/>
    <d v="1981-06-01T00:00:00"/>
    <x v="2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Non renseigné"/>
    <x v="3"/>
  </r>
  <r>
    <n v="0"/>
    <n v="1"/>
    <s v="PA3235"/>
    <s v="09E0068285LML"/>
    <s v="Mme"/>
    <x v="1"/>
    <s v="DUBOUCLEZ"/>
    <s v="PAULINE"/>
    <d v="1975-01-07T00:00:00"/>
    <x v="2"/>
    <s v="F00505"/>
    <s v="MEN-PROF AGRE 2 DEGR EDUC NATI"/>
    <s v="F01181"/>
    <s v="PROF AGRE CLAS NORM"/>
    <x v="3"/>
    <s v="0100A"/>
    <s v="PHILOSOPHI"/>
    <s v="-"/>
    <s v="-"/>
    <s v="2020_MC04_ACA09"/>
    <s v="04_Agrégés 2nd degré public"/>
    <s v="Non renseigné"/>
    <x v="3"/>
  </r>
  <r>
    <n v="0"/>
    <n v="1"/>
    <s v="PA1218"/>
    <s v="09E1122142IYN"/>
    <s v="Mme"/>
    <x v="1"/>
    <s v="KRUMREY"/>
    <s v="EVELIN"/>
    <d v="1979-11-15T00:00:00"/>
    <x v="1"/>
    <s v="F00505"/>
    <s v="MEN-PROF AGRE 2 DEGR EDUC NATI"/>
    <s v="F01181"/>
    <s v="PROF AGRE CLAS NORM"/>
    <x v="3"/>
    <s v="0421A"/>
    <s v="ALLEMAND"/>
    <s v="-"/>
    <s v="-"/>
    <s v="2020_MC04_ACA09"/>
    <s v="04_Agrégés 2nd degré public"/>
    <s v="Non renseigné"/>
    <x v="3"/>
  </r>
  <r>
    <n v="0"/>
    <n v="1"/>
    <s v="PA3240"/>
    <s v="25E0317239ACP"/>
    <s v="Mme"/>
    <x v="1"/>
    <s v="MAGNY"/>
    <s v="CORALINE"/>
    <d v="1977-05-04T00:00:00"/>
    <x v="2"/>
    <s v="F00505"/>
    <s v="MEN-PROF AGRE 2 DEGR EDUC NATI"/>
    <s v="F01181"/>
    <s v="PROF AGRE CLAS NORM"/>
    <x v="3"/>
    <s v="1800B"/>
    <s v="ARTS APPL."/>
    <s v="L6500"/>
    <s v="ARTS APPLI"/>
    <s v="2020_MC04_ACA09"/>
    <s v="04_Agrégés 2nd degré public"/>
    <s v="Non renseigné"/>
    <x v="3"/>
  </r>
  <r>
    <n v="0"/>
    <n v="1"/>
    <s v="PA1209"/>
    <s v="02E0979854AAL"/>
    <s v="Mme"/>
    <x v="1"/>
    <s v="SABATIER"/>
    <s v="MARIE-DOROTHEE"/>
    <d v="1984-04-23T00:00:00"/>
    <x v="0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Non renseigné"/>
    <x v="3"/>
  </r>
  <r>
    <n v="0"/>
    <n v="1"/>
    <s v="PA3248"/>
    <s v="09E0381080XBK"/>
    <s v="Mme"/>
    <x v="1"/>
    <s v="BEA"/>
    <s v="LUCIE"/>
    <d v="1980-02-06T00:00:00"/>
    <x v="1"/>
    <s v="F00505"/>
    <s v="MEN-PROF AGRE 2 DEGR EDUC NATI"/>
    <s v="F01181"/>
    <s v="PROF AGRE CLAS NORM"/>
    <x v="3"/>
    <s v="1000C"/>
    <s v="HIST GEOG"/>
    <s v="L1000"/>
    <s v="HIST. GEO."/>
    <s v="2020_MC04_ACA09"/>
    <s v="04_Agrégés 2nd degré public"/>
    <s v="Satisfaisant"/>
    <x v="0"/>
  </r>
  <r>
    <n v="0"/>
    <n v="1"/>
    <s v="PA1SUP"/>
    <s v="01E1494482CXK"/>
    <s v="Mme"/>
    <x v="1"/>
    <s v="BRUN"/>
    <s v="MARION"/>
    <d v="1987-11-29T00:00:00"/>
    <x v="0"/>
    <s v="F00505"/>
    <s v="MEN-PROF AGRE 2 DEGR EDUC NATI"/>
    <s v="F01181"/>
    <s v="PROF AGRE CLAS NORM"/>
    <x v="3"/>
    <s v="0202A"/>
    <s v="LET MODERN"/>
    <s v="-"/>
    <s v="-"/>
    <s v="2020_MC12_ACA09"/>
    <s v="12_Agrégés affectés dans le SUP"/>
    <s v="Satisfaisant"/>
    <x v="0"/>
  </r>
  <r>
    <n v="0"/>
    <n v="1"/>
    <s v="PA2226"/>
    <s v="09E1334018GBI"/>
    <s v="Mme"/>
    <x v="1"/>
    <s v="LAFARGE"/>
    <s v="SARA"/>
    <d v="1989-02-10T00:00:00"/>
    <x v="0"/>
    <s v="F00505"/>
    <s v="MEN-PROF AGRE 2 DEGR EDUC NATI"/>
    <s v="F01181"/>
    <s v="PROF AGRE CLAS NORM"/>
    <x v="3"/>
    <s v="1100A"/>
    <s v="SC.SOCIALE"/>
    <s v="L1100"/>
    <s v="SC.ECO.SOC"/>
    <s v="2020_MC12_ACA09"/>
    <s v="12_Agrégés affectés dans le SUP"/>
    <s v="Satisfaisant"/>
    <x v="0"/>
  </r>
  <r>
    <n v="0"/>
    <n v="1"/>
    <s v="PA3240"/>
    <s v="09E9964177FIZ"/>
    <s v="Mme"/>
    <x v="1"/>
    <s v="BOU FERRAA"/>
    <s v="LAURENCE"/>
    <d v="1975-04-15T00:00:00"/>
    <x v="2"/>
    <s v="F00505"/>
    <s v="MEN-PROF AGRE 2 DEGR EDUC NATI"/>
    <s v="F01181"/>
    <s v="PROF AGRE CLAS NORM"/>
    <x v="3"/>
    <s v="1800A"/>
    <s v="ARTS PLAST"/>
    <s v="L1800"/>
    <s v="ARTS PLAST"/>
    <s v="2020_MC04_ACA09"/>
    <s v="04_Agrégés 2nd degré public"/>
    <s v="Très satisfaisant"/>
    <x v="2"/>
  </r>
  <r>
    <n v="0"/>
    <n v="1"/>
    <s v="PA1217"/>
    <s v="17E0248987AZY"/>
    <s v="Mme"/>
    <x v="1"/>
    <s v="BOUILLARD"/>
    <s v="DELPHINE"/>
    <d v="1979-12-31T00:00:00"/>
    <x v="2"/>
    <s v="F00505"/>
    <s v="MEN-PROF AGRE 2 DEGR EDUC NATI"/>
    <s v="F01181"/>
    <s v="PROF AGRE CLAS NORM"/>
    <x v="3"/>
    <s v="0421A"/>
    <s v="ALLEMAND"/>
    <s v="L0421"/>
    <s v="ALLEMAND"/>
    <s v="2020_MC04_ACA09"/>
    <s v="04_Agrégés 2nd degré public"/>
    <s v="Très satisfaisant"/>
    <x v="2"/>
  </r>
  <r>
    <n v="0"/>
    <n v="1"/>
    <s v="PA1207"/>
    <s v="09E1437354AJY"/>
    <s v="Mme"/>
    <x v="1"/>
    <s v="BOURGEOIS"/>
    <s v="LENA"/>
    <d v="1988-10-28T00:00:00"/>
    <x v="0"/>
    <s v="F00505"/>
    <s v="MEN-PROF AGRE 2 DEGR EDUC NATI"/>
    <s v="F01181"/>
    <s v="PROF AGRE CLAS NORM"/>
    <x v="3"/>
    <s v="0201A"/>
    <s v="LETTRES CL"/>
    <s v="L0201"/>
    <s v="LETT CLASS"/>
    <s v="2020_MC04_ACA09"/>
    <s v="04_Agrégés 2nd degré public"/>
    <s v="Très satisfaisant"/>
    <x v="2"/>
  </r>
  <r>
    <n v="0"/>
    <n v="1"/>
    <s v="PA1213"/>
    <s v="09E9963968ITM"/>
    <s v="Mme"/>
    <x v="1"/>
    <s v="BRESTEAU"/>
    <s v="STEPHANIE"/>
    <d v="1974-04-01T00:00:00"/>
    <x v="2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Très satisfaisant"/>
    <x v="2"/>
  </r>
  <r>
    <n v="0"/>
    <n v="1"/>
    <s v="PA2221"/>
    <s v="06E0731589MLQ"/>
    <s v="Mme"/>
    <x v="1"/>
    <s v="BROZEK"/>
    <s v="LAURIANE"/>
    <d v="1984-12-31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3243"/>
    <s v="09E0276918ETO"/>
    <s v="Mme"/>
    <x v="1"/>
    <s v="BRUNET"/>
    <s v="MALVINA ANNIE M"/>
    <d v="1978-09-21T00:00:00"/>
    <x v="2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Très satisfaisant"/>
    <x v="2"/>
  </r>
  <r>
    <n v="0"/>
    <n v="1"/>
    <s v="PA1216"/>
    <s v="16E9835872PAO"/>
    <s v="Mme"/>
    <x v="1"/>
    <s v="BURY"/>
    <s v="CATHERINE"/>
    <d v="1971-08-03T00:00:00"/>
    <x v="2"/>
    <s v="F00505"/>
    <s v="MEN-PROF AGRE 2 DEGR EDUC NATI"/>
    <s v="F01181"/>
    <s v="PROF AGRE CLAS NORM"/>
    <x v="3"/>
    <s v="0421A"/>
    <s v="ALLEMAND"/>
    <s v="L0421"/>
    <s v="ALLEMAND"/>
    <s v="2020_MC04_ACA09"/>
    <s v="04_Agrégés 2nd degré public"/>
    <s v="Très satisfaisant"/>
    <x v="2"/>
  </r>
  <r>
    <n v="0"/>
    <n v="1"/>
    <s v="PA1217"/>
    <s v="09E0381140MJS"/>
    <s v="Mme"/>
    <x v="1"/>
    <s v="CANTRELLE"/>
    <s v="NATHALIE"/>
    <d v="1979-05-18T00:00:00"/>
    <x v="2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Très satisfaisant"/>
    <x v="2"/>
  </r>
  <r>
    <n v="0"/>
    <n v="1"/>
    <s v="PA2220"/>
    <s v="09E0591218FQM"/>
    <s v="Mme"/>
    <x v="1"/>
    <s v="CARTON"/>
    <s v="ELODIE"/>
    <d v="1982-09-14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2231"/>
    <s v="09E0277559HTJ"/>
    <s v="Mme"/>
    <x v="1"/>
    <s v="CATHELAIN"/>
    <s v="SUZEL"/>
    <d v="1979-04-27T00:00:00"/>
    <x v="2"/>
    <s v="F00505"/>
    <s v="MEN-PROF AGRE 2 DEGR EDUC NATI"/>
    <s v="F01181"/>
    <s v="PROF AGRE CLAS NORM"/>
    <x v="3"/>
    <s v="1600A"/>
    <s v="SC.VIE TER"/>
    <s v="L1600"/>
    <s v="S. V. T."/>
    <s v="2020_MC04_ACA09"/>
    <s v="04_Agrégés 2nd degré public"/>
    <s v="Très satisfaisant"/>
    <x v="2"/>
  </r>
  <r>
    <n v="0"/>
    <n v="1"/>
    <s v="PA2222"/>
    <s v="09E0380783SMJ"/>
    <s v="Mme"/>
    <x v="1"/>
    <s v="CLINKEMAILLIE"/>
    <s v="AURORE"/>
    <d v="1979-05-04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3240"/>
    <s v="09E0277620AIO"/>
    <s v="Mme"/>
    <x v="1"/>
    <s v="COGNIAUX"/>
    <s v="ANGELIQUE"/>
    <d v="1977-04-18T00:00:00"/>
    <x v="2"/>
    <s v="F00505"/>
    <s v="MEN-PROF AGRE 2 DEGR EDUC NATI"/>
    <s v="F01181"/>
    <s v="PROF AGRE CLAS NORM"/>
    <x v="3"/>
    <s v="1800A"/>
    <s v="ARTS PLAST"/>
    <s v="L1800"/>
    <s v="ARTS PLAST"/>
    <s v="2020_MC04_ACA09"/>
    <s v="04_Agrégés 2nd degré public"/>
    <s v="Très satisfaisant"/>
    <x v="2"/>
  </r>
  <r>
    <n v="0"/>
    <n v="1"/>
    <s v="PA1218"/>
    <s v="09E1226163FJI"/>
    <s v="Mme"/>
    <x v="1"/>
    <s v="COOK"/>
    <s v="ANDREA"/>
    <d v="1988-03-19T00:00:00"/>
    <x v="0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Très satisfaisant"/>
    <x v="2"/>
  </r>
  <r>
    <n v="0"/>
    <n v="1"/>
    <s v="PA2230"/>
    <s v="09E0487071KMB"/>
    <s v="Mme"/>
    <x v="1"/>
    <s v="COQUIDE"/>
    <s v="SOPHIE"/>
    <d v="1981-08-25T00:00:00"/>
    <x v="2"/>
    <s v="F00505"/>
    <s v="MEN-PROF AGRE 2 DEGR EDUC NATI"/>
    <s v="F01181"/>
    <s v="PROF AGRE CLAS NORM"/>
    <x v="3"/>
    <s v="1600D"/>
    <s v="SC V T UNI"/>
    <s v="L1600"/>
    <s v="S. V. T."/>
    <s v="2020_MC04_ACA09"/>
    <s v="04_Agrégés 2nd degré public"/>
    <s v="Très satisfaisant"/>
    <x v="2"/>
  </r>
  <r>
    <n v="0"/>
    <n v="1"/>
    <s v="PA2223"/>
    <s v="09E0380786GXN"/>
    <s v="Mme"/>
    <x v="1"/>
    <s v="COSTENOBLE"/>
    <s v="SANDRINE"/>
    <d v="1979-11-22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3247"/>
    <s v="14E9938504GGM"/>
    <s v="Mme"/>
    <x v="1"/>
    <s v="CREZE"/>
    <s v="RACHEL"/>
    <d v="1975-06-05T00:00:00"/>
    <x v="1"/>
    <s v="F00505"/>
    <s v="MEN-PROF AGRE 2 DEGR EDUC NATI"/>
    <s v="F01181"/>
    <s v="PROF AGRE CLAS NORM"/>
    <x v="3"/>
    <s v="1000C"/>
    <s v="HIST GEOG"/>
    <s v="L1000"/>
    <s v="HIST. GEO."/>
    <s v="2020_MC04_ACA09"/>
    <s v="04_Agrégés 2nd degré public"/>
    <s v="Très satisfaisant"/>
    <x v="2"/>
  </r>
  <r>
    <n v="0"/>
    <n v="1"/>
    <s v="PA2221"/>
    <s v="09E0071255OPS"/>
    <s v="Mme"/>
    <x v="1"/>
    <s v="CWYNAR"/>
    <s v="JULIETTE"/>
    <d v="1976-05-31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1211"/>
    <s v="09E0381276PCT"/>
    <s v="Mme"/>
    <x v="1"/>
    <s v="DECAIX"/>
    <s v="SOPHIE"/>
    <d v="1979-11-26T00:00:00"/>
    <x v="2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Très satisfaisant"/>
    <x v="2"/>
  </r>
  <r>
    <n v="0"/>
    <n v="1"/>
    <s v="PA2222"/>
    <s v="09E0380791NXA"/>
    <s v="Mme"/>
    <x v="1"/>
    <s v="DELCLOY"/>
    <s v="DOROTHEE"/>
    <d v="1980-04-29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1219"/>
    <s v="09E0695191EXZ"/>
    <s v="Mme"/>
    <x v="1"/>
    <s v="DEMANY"/>
    <s v="CAMILLE"/>
    <d v="1983-04-16T00:00:00"/>
    <x v="1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Très satisfaisant"/>
    <x v="2"/>
  </r>
  <r>
    <n v="0"/>
    <n v="1"/>
    <s v="PA1213"/>
    <s v="13E0132200JVX"/>
    <s v="Mme"/>
    <x v="1"/>
    <s v="DEPARIS"/>
    <s v="CERI"/>
    <d v="1979-04-04T00:00:00"/>
    <x v="2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Très satisfaisant"/>
    <x v="2"/>
  </r>
  <r>
    <n v="0"/>
    <n v="1"/>
    <s v="PA2223"/>
    <s v="09E0069644ORR"/>
    <s v="Mme"/>
    <x v="1"/>
    <s v="DEPLECHIN"/>
    <s v="AUDE THERESE"/>
    <d v="1977-09-04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1213"/>
    <s v="09E0486887ZLR"/>
    <s v="Mme"/>
    <x v="1"/>
    <s v="DEROO"/>
    <s v="AUDREY"/>
    <d v="1980-05-02T00:00:00"/>
    <x v="1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Très satisfaisant"/>
    <x v="2"/>
  </r>
  <r>
    <n v="0"/>
    <n v="1"/>
    <s v="PA1212"/>
    <s v="09E1013661FOR"/>
    <s v="Mme"/>
    <x v="1"/>
    <s v="DUBOIS"/>
    <s v="MARIE"/>
    <d v="1988-03-05T00:00:00"/>
    <x v="0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Très satisfaisant"/>
    <x v="2"/>
  </r>
  <r>
    <n v="0"/>
    <n v="1"/>
    <s v="PA1216"/>
    <s v="09E0277278GOS"/>
    <s v="Mme"/>
    <x v="1"/>
    <s v="DUCHATEAU"/>
    <s v="MARIE"/>
    <d v="1978-09-16T00:00:00"/>
    <x v="1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Très satisfaisant"/>
    <x v="2"/>
  </r>
  <r>
    <n v="0"/>
    <n v="1"/>
    <s v="PA2226"/>
    <s v="09E1439299VZT"/>
    <s v="Mme"/>
    <x v="1"/>
    <s v="FIRECKA"/>
    <s v="MARION JOSELYNE"/>
    <d v="1990-01-10T00:00:00"/>
    <x v="0"/>
    <s v="F00505"/>
    <s v="MEN-PROF AGRE 2 DEGR EDUC NATI"/>
    <s v="F01181"/>
    <s v="PROF AGRE CLAS NORM"/>
    <x v="3"/>
    <s v="1100A"/>
    <s v="SC.SOCIALE"/>
    <s v="L1100"/>
    <s v="SC.ECO.SOC"/>
    <s v="2020_MC04_ACA09"/>
    <s v="04_Agrégés 2nd degré public"/>
    <s v="Très satisfaisant"/>
    <x v="2"/>
  </r>
  <r>
    <n v="0"/>
    <n v="1"/>
    <s v="PA1213"/>
    <s v="09E0381063GVY"/>
    <s v="Mme"/>
    <x v="1"/>
    <s v="FONSECA-VARRASSE"/>
    <s v="JAQUELINA"/>
    <d v="1979-10-20T00:00:00"/>
    <x v="2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Très satisfaisant"/>
    <x v="2"/>
  </r>
  <r>
    <n v="0"/>
    <n v="1"/>
    <s v="PA2226"/>
    <s v="09E0380803UGE"/>
    <s v="Mme"/>
    <x v="1"/>
    <s v="GANAYE"/>
    <s v="LINE"/>
    <d v="1981-03-08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2231"/>
    <s v="20E0241026GGC"/>
    <s v="Mme"/>
    <x v="1"/>
    <s v="GARENAUX"/>
    <s v="ISABELLE"/>
    <d v="1980-03-15T00:00:00"/>
    <x v="1"/>
    <s v="F00505"/>
    <s v="MEN-PROF AGRE 2 DEGR EDUC NATI"/>
    <s v="F01181"/>
    <s v="PROF AGRE CLAS NORM"/>
    <x v="3"/>
    <s v="1600D"/>
    <s v="SC V T UNI"/>
    <s v="L1600"/>
    <s v="S. V. T."/>
    <s v="2020_MC04_ACA09"/>
    <s v="04_Agrégés 2nd degré public"/>
    <s v="Très satisfaisant"/>
    <x v="2"/>
  </r>
  <r>
    <n v="0"/>
    <n v="1"/>
    <s v="PA3235"/>
    <s v="09E0380639LYI"/>
    <s v="Mme"/>
    <x v="1"/>
    <s v="GUERBADOT"/>
    <s v="EVE"/>
    <d v="1975-07-23T00:00:00"/>
    <x v="1"/>
    <s v="F00505"/>
    <s v="MEN-PROF AGRE 2 DEGR EDUC NATI"/>
    <s v="F01181"/>
    <s v="PROF AGRE CLAS NORM"/>
    <x v="3"/>
    <s v="0100A"/>
    <s v="PHILOSOPHI"/>
    <s v="L0100"/>
    <s v="PHILOSOPHI"/>
    <s v="2020_MC04_ACA09"/>
    <s v="04_Agrégés 2nd degré public"/>
    <s v="Très satisfaisant"/>
    <x v="2"/>
  </r>
  <r>
    <n v="0"/>
    <n v="1"/>
    <s v="PA1209"/>
    <s v="16E0142837SAT"/>
    <s v="Mme"/>
    <x v="1"/>
    <s v="GUIPAUD"/>
    <s v="SIBYLLE"/>
    <d v="1980-04-08T00:00:00"/>
    <x v="1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Très satisfaisant"/>
    <x v="2"/>
  </r>
  <r>
    <n v="0"/>
    <n v="1"/>
    <s v="PA2230"/>
    <s v="09E0173469DBU"/>
    <s v="Mme"/>
    <x v="1"/>
    <s v="GUISLAIN"/>
    <s v="JAEL"/>
    <d v="1978-08-15T00:00:00"/>
    <x v="2"/>
    <s v="F00505"/>
    <s v="MEN-PROF AGRE 2 DEGR EDUC NATI"/>
    <s v="F01181"/>
    <s v="PROF AGRE CLAS NORM"/>
    <x v="3"/>
    <s v="1600A"/>
    <s v="SC.VIE TER"/>
    <s v="L1600"/>
    <s v="S. V. T."/>
    <s v="2020_MC04_ACA09"/>
    <s v="04_Agrégés 2nd degré public"/>
    <s v="Très satisfaisant"/>
    <x v="2"/>
  </r>
  <r>
    <n v="0"/>
    <n v="1"/>
    <s v="PA1211"/>
    <s v="09E1226408SCN"/>
    <s v="Mme"/>
    <x v="1"/>
    <s v="HAMELIN"/>
    <s v="SUZANNE"/>
    <d v="1989-08-26T00:00:00"/>
    <x v="0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Très satisfaisant"/>
    <x v="2"/>
  </r>
  <r>
    <n v="0"/>
    <n v="1"/>
    <s v="PA3247"/>
    <s v="09E0486949LFD"/>
    <s v="Mme"/>
    <x v="1"/>
    <s v="LATASTE"/>
    <s v="FLORE"/>
    <d v="1979-10-11T00:00:00"/>
    <x v="2"/>
    <s v="F00505"/>
    <s v="MEN-PROF AGRE 2 DEGR EDUC NATI"/>
    <s v="F01181"/>
    <s v="PROF AGRE CLAS NORM"/>
    <x v="3"/>
    <s v="1000B"/>
    <s v="HISTOIRE"/>
    <s v="L1000"/>
    <s v="HIST. GEO."/>
    <s v="2020_MC04_ACA09"/>
    <s v="04_Agrégés 2nd degré public"/>
    <s v="Très satisfaisant"/>
    <x v="2"/>
  </r>
  <r>
    <n v="0"/>
    <n v="1"/>
    <s v="PA3243"/>
    <s v="09E0380519EAM"/>
    <s v="Mme"/>
    <x v="1"/>
    <s v="LECOCQ"/>
    <s v="MARGOT"/>
    <d v="1982-09-25T00:00:00"/>
    <x v="1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Très satisfaisant"/>
    <x v="2"/>
  </r>
  <r>
    <n v="0"/>
    <n v="1"/>
    <s v="PA1218"/>
    <s v="09E0486854RWF"/>
    <s v="Mme"/>
    <x v="1"/>
    <s v="LEMAIRE"/>
    <s v="CECILE"/>
    <d v="1981-12-04T00:00:00"/>
    <x v="1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Très satisfaisant"/>
    <x v="2"/>
  </r>
  <r>
    <n v="0"/>
    <n v="1"/>
    <s v="PA3249"/>
    <s v="19E0336466INT"/>
    <s v="Mme"/>
    <x v="1"/>
    <s v="LENIS"/>
    <s v="SOPHIE"/>
    <d v="1981-03-13T00:00:00"/>
    <x v="2"/>
    <s v="F00505"/>
    <s v="MEN-PROF AGRE 2 DEGR EDUC NATI"/>
    <s v="F01181"/>
    <s v="PROF AGRE CLAS NORM"/>
    <x v="3"/>
    <s v="1000C"/>
    <s v="HIST GEOG"/>
    <s v="L1000"/>
    <s v="HIST. GEO."/>
    <s v="2020_MC04_ACA09"/>
    <s v="04_Agrégés 2nd degré public"/>
    <s v="Très satisfaisant"/>
    <x v="2"/>
  </r>
  <r>
    <n v="0"/>
    <n v="1"/>
    <s v="PA3247"/>
    <s v="18E0346229WZX"/>
    <s v="Mme"/>
    <x v="1"/>
    <s v="LIEVAL"/>
    <s v="ANN LAURE"/>
    <d v="1978-06-06T00:00:00"/>
    <x v="2"/>
    <s v="F00505"/>
    <s v="MEN-PROF AGRE 2 DEGR EDUC NATI"/>
    <s v="F01181"/>
    <s v="PROF AGRE CLAS NORM"/>
    <x v="3"/>
    <s v="1000B"/>
    <s v="HISTOIRE"/>
    <s v="L1000"/>
    <s v="HIST. GEO."/>
    <s v="2020_MC04_ACA09"/>
    <s v="04_Agrégés 2nd degré public"/>
    <s v="Très satisfaisant"/>
    <x v="2"/>
  </r>
  <r>
    <n v="0"/>
    <n v="1"/>
    <s v="PA2226"/>
    <s v="09E1334002LQO"/>
    <s v="Mme"/>
    <x v="1"/>
    <s v="MALINSKI-GROUX"/>
    <s v="MARIE"/>
    <d v="1989-10-09T00:00:00"/>
    <x v="0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1218"/>
    <s v="09E0486856TVD"/>
    <s v="Mme"/>
    <x v="1"/>
    <s v="MANARA"/>
    <s v="AUDREY"/>
    <d v="1981-11-03T00:00:00"/>
    <x v="1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Très satisfaisant"/>
    <x v="2"/>
  </r>
  <r>
    <n v="0"/>
    <n v="1"/>
    <s v="PA1217"/>
    <s v="13E0541722LJU"/>
    <s v="Mme"/>
    <x v="1"/>
    <s v="MANENC"/>
    <s v="EMILIE"/>
    <d v="1980-12-19T00:00:00"/>
    <x v="2"/>
    <s v="F00505"/>
    <s v="MEN-PROF AGRE 2 DEGR EDUC NATI"/>
    <s v="F01181"/>
    <s v="PROF AGRE CLAS NORM"/>
    <x v="3"/>
    <s v="0421A"/>
    <s v="ALLEMAND"/>
    <s v="L0421"/>
    <s v="ALLEMAND"/>
    <s v="2020_MC04_ACA09"/>
    <s v="04_Agrégés 2nd degré public"/>
    <s v="Très satisfaisant"/>
    <x v="2"/>
  </r>
  <r>
    <n v="0"/>
    <n v="1"/>
    <s v="PA2220"/>
    <s v="09E0591246DGV"/>
    <s v="Mme"/>
    <x v="1"/>
    <s v="MASSET"/>
    <s v="ANNA"/>
    <d v="1982-02-17T00:00:00"/>
    <x v="2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1216"/>
    <s v="12E0347888MKG"/>
    <s v="Mme"/>
    <x v="1"/>
    <s v="MAURIES"/>
    <s v="STEPHANIE"/>
    <d v="1980-10-31T00:00:00"/>
    <x v="2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Très satisfaisant"/>
    <x v="2"/>
  </r>
  <r>
    <n v="0"/>
    <n v="1"/>
    <s v="PA1207"/>
    <s v="09E1334169YBX"/>
    <s v="Mme"/>
    <x v="1"/>
    <s v="MERCIER"/>
    <s v="LIVIA"/>
    <d v="1987-08-25T00:00:00"/>
    <x v="0"/>
    <s v="F00505"/>
    <s v="MEN-PROF AGRE 2 DEGR EDUC NATI"/>
    <s v="F01181"/>
    <s v="PROF AGRE CLAS NORM"/>
    <x v="3"/>
    <s v="0201A"/>
    <s v="LETTRES CL"/>
    <s v="L0201"/>
    <s v="LETT CLASS"/>
    <s v="2020_MC04_ACA09"/>
    <s v="04_Agrégés 2nd degré public"/>
    <s v="Très satisfaisant"/>
    <x v="2"/>
  </r>
  <r>
    <n v="0"/>
    <n v="1"/>
    <s v="PA2231"/>
    <s v="09E0380750PAX"/>
    <s v="Mme"/>
    <x v="1"/>
    <s v="MERLIN"/>
    <s v="ANNE"/>
    <d v="1979-10-10T00:00:00"/>
    <x v="1"/>
    <s v="F00505"/>
    <s v="MEN-PROF AGRE 2 DEGR EDUC NATI"/>
    <s v="F01181"/>
    <s v="PROF AGRE CLAS NORM"/>
    <x v="3"/>
    <s v="1600D"/>
    <s v="SC V T UNI"/>
    <s v="L1600"/>
    <s v="S. V. T."/>
    <s v="2020_MC04_ACA09"/>
    <s v="04_Agrégés 2nd degré public"/>
    <s v="Très satisfaisant"/>
    <x v="2"/>
  </r>
  <r>
    <n v="0"/>
    <n v="1"/>
    <s v="PA1215"/>
    <s v="10E1291584ITD"/>
    <s v="Mme"/>
    <x v="1"/>
    <s v="PAPE"/>
    <s v="SIGLINDE"/>
    <d v="1985-01-19T00:00:00"/>
    <x v="0"/>
    <s v="F00505"/>
    <s v="MEN-PROF AGRE 2 DEGR EDUC NATI"/>
    <s v="F01181"/>
    <s v="PROF AGRE CLAS NORM"/>
    <x v="3"/>
    <s v="0421A"/>
    <s v="ALLEMAND"/>
    <s v="L0421"/>
    <s v="ALLEMAND"/>
    <s v="2020_MC04_ACA09"/>
    <s v="04_Agrégés 2nd degré public"/>
    <s v="Très satisfaisant"/>
    <x v="2"/>
  </r>
  <r>
    <n v="0"/>
    <n v="1"/>
    <s v="PA3244"/>
    <s v="15E0229624JKS"/>
    <s v="Mme"/>
    <x v="1"/>
    <s v="PEKPE"/>
    <s v="AUDREY"/>
    <d v="1979-12-29T00:00:00"/>
    <x v="2"/>
    <s v="F00505"/>
    <s v="MEN-PROF AGRE 2 DEGR EDUC NATI"/>
    <s v="F01181"/>
    <s v="PROF AGRE CLAS NORM"/>
    <x v="3"/>
    <s v="8010A"/>
    <s v="ECO.GE.RH"/>
    <s v="L8011"/>
    <s v="ECO.GE.COM"/>
    <s v="2020_MC04_ACA09"/>
    <s v="04_Agrégés 2nd degré public"/>
    <s v="Très satisfaisant"/>
    <x v="2"/>
  </r>
  <r>
    <n v="0"/>
    <n v="1"/>
    <s v="PA2226"/>
    <s v="09E1334019VSU"/>
    <s v="Mme"/>
    <x v="1"/>
    <s v="PERRIN"/>
    <s v="MARIE"/>
    <d v="1987-07-26T00:00:00"/>
    <x v="0"/>
    <s v="F00505"/>
    <s v="MEN-PROF AGRE 2 DEGR EDUC NATI"/>
    <s v="F01181"/>
    <s v="PROF AGRE CLAS NORM"/>
    <x v="3"/>
    <s v="1100A"/>
    <s v="SC.SOCIALE"/>
    <s v="L1100"/>
    <s v="SC.ECO.SOC"/>
    <s v="2020_MC04_ACA09"/>
    <s v="04_Agrégés 2nd degré public"/>
    <s v="Très satisfaisant"/>
    <x v="2"/>
  </r>
  <r>
    <n v="0"/>
    <n v="1"/>
    <s v="PA1216"/>
    <s v="09E1332142EOP"/>
    <s v="Mme"/>
    <x v="1"/>
    <s v="PIGNON"/>
    <s v="MARIE"/>
    <d v="1989-09-01T00:00:00"/>
    <x v="0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Très satisfaisant"/>
    <x v="2"/>
  </r>
  <r>
    <n v="0"/>
    <n v="1"/>
    <s v="PA3236"/>
    <s v="09E0487014UBU"/>
    <s v="Mme"/>
    <x v="1"/>
    <s v="POREZ"/>
    <s v="DELPHINE MARIE"/>
    <d v="1981-02-24T00:00:00"/>
    <x v="1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Très satisfaisant"/>
    <x v="2"/>
  </r>
  <r>
    <n v="0"/>
    <n v="1"/>
    <s v="PA1217"/>
    <s v="09E0381068AAP"/>
    <s v="Mme"/>
    <x v="1"/>
    <s v="PUIS"/>
    <s v="CAROLINE"/>
    <d v="1979-09-21T00:00:00"/>
    <x v="2"/>
    <s v="F00505"/>
    <s v="MEN-PROF AGRE 2 DEGR EDUC NATI"/>
    <s v="F01181"/>
    <s v="PROF AGRE CLAS NORM"/>
    <x v="3"/>
    <s v="0426A"/>
    <s v="ESPAGNOL"/>
    <s v="L0426"/>
    <s v="ESPAGNOL"/>
    <s v="2020_MC04_ACA09"/>
    <s v="04_Agrégés 2nd degré public"/>
    <s v="Très satisfaisant"/>
    <x v="2"/>
  </r>
  <r>
    <n v="0"/>
    <n v="1"/>
    <s v="PA2221"/>
    <s v="59G0224725MCL"/>
    <s v="Mme"/>
    <x v="1"/>
    <s v="QUESNEL"/>
    <s v="LAURENCE"/>
    <d v="1979-02-10T00:00:00"/>
    <x v="1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3243"/>
    <s v="09E0276978HMT"/>
    <s v="Mme"/>
    <x v="1"/>
    <s v="QUESQUE"/>
    <s v="ELODIE"/>
    <d v="1976-09-13T00:00:00"/>
    <x v="1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Très satisfaisant"/>
    <x v="2"/>
  </r>
  <r>
    <n v="0"/>
    <n v="1"/>
    <s v="PA3243"/>
    <s v="09E0487017VLM"/>
    <s v="Mme"/>
    <x v="1"/>
    <s v="ROELANDT"/>
    <s v="MELINE"/>
    <d v="1980-09-27T00:00:00"/>
    <x v="1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Très satisfaisant"/>
    <x v="2"/>
  </r>
  <r>
    <n v="0"/>
    <n v="1"/>
    <s v="PA3236"/>
    <s v="09E1226174IGG"/>
    <s v="Mme"/>
    <x v="1"/>
    <s v="SEVERIN"/>
    <s v="NADE"/>
    <d v="1990-10-19T00:00:00"/>
    <x v="0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Très satisfaisant"/>
    <x v="2"/>
  </r>
  <r>
    <n v="0"/>
    <n v="1"/>
    <s v="PA1213"/>
    <s v="09E0381198KCF"/>
    <s v="Mme"/>
    <x v="1"/>
    <s v="TANGHE"/>
    <s v="LYDIE"/>
    <d v="1982-02-04T00:00:00"/>
    <x v="2"/>
    <s v="F00505"/>
    <s v="MEN-PROF AGRE 2 DEGR EDUC NATI"/>
    <s v="F01181"/>
    <s v="PROF AGRE CLAS NORM"/>
    <x v="3"/>
    <s v="0422A"/>
    <s v="ANGLAIS"/>
    <s v="L0422"/>
    <s v="ANGLAIS"/>
    <s v="2020_MC04_ACA09"/>
    <s v="04_Agrégés 2nd degré public"/>
    <s v="Très satisfaisant"/>
    <x v="2"/>
  </r>
  <r>
    <n v="0"/>
    <n v="1"/>
    <s v="PA3237"/>
    <s v="09E0591169DUK"/>
    <s v="Mme"/>
    <x v="1"/>
    <s v="VERWAERDE"/>
    <s v="FLORIE"/>
    <d v="1984-01-21T00:00:00"/>
    <x v="1"/>
    <s v="F00505"/>
    <s v="MEN-PROF AGRE 2 DEGR EDUC NATI"/>
    <s v="F01181"/>
    <s v="PROF AGRE CLAS NORM"/>
    <x v="3"/>
    <s v="1900A"/>
    <s v="E. P. S"/>
    <s v="L1900"/>
    <s v="E. P. S"/>
    <s v="2020_MC04_ACA09"/>
    <s v="04_Agrégés 2nd degré public"/>
    <s v="Très satisfaisant"/>
    <x v="2"/>
  </r>
  <r>
    <n v="0"/>
    <n v="1"/>
    <s v="PA1212"/>
    <s v="09E0068636XUG"/>
    <s v="Mme"/>
    <x v="1"/>
    <s v="WILLERVAL"/>
    <s v="JULIETTE"/>
    <d v="1976-10-24T00:00:00"/>
    <x v="2"/>
    <s v="F00505"/>
    <s v="MEN-PROF AGRE 2 DEGR EDUC NATI"/>
    <s v="F01181"/>
    <s v="PROF AGRE CLAS NORM"/>
    <x v="3"/>
    <s v="0202A"/>
    <s v="LET MODERN"/>
    <s v="L0202"/>
    <s v="LET MODERN"/>
    <s v="2020_MC04_ACA09"/>
    <s v="04_Agrégés 2nd degré public"/>
    <s v="Très satisfaisant"/>
    <x v="2"/>
  </r>
  <r>
    <n v="0"/>
    <n v="1"/>
    <s v="PA2222"/>
    <s v="09E1334005ZGT"/>
    <s v="Mme"/>
    <x v="1"/>
    <s v="ZAMUDIO"/>
    <s v="MATHILDE"/>
    <d v="1990-12-11T00:00:00"/>
    <x v="0"/>
    <s v="F00505"/>
    <s v="MEN-PROF AGRE 2 DEGR EDUC NATI"/>
    <s v="F01181"/>
    <s v="PROF AGRE CLAS NORM"/>
    <x v="3"/>
    <s v="1300A"/>
    <s v="MATHEMATIQ"/>
    <s v="L1300"/>
    <s v="MATHEMATIQ"/>
    <s v="2020_MC04_ACA09"/>
    <s v="04_Agrégés 2nd degré public"/>
    <s v="Très satisfaisant"/>
    <x v="2"/>
  </r>
  <r>
    <n v="0"/>
    <n v="1"/>
    <s v="PA1SUP"/>
    <s v="09E1441851FKQ"/>
    <s v="Mme"/>
    <x v="1"/>
    <s v="BLANCHARD"/>
    <s v="CHARLOTTE"/>
    <d v="1988-06-01T00:00:00"/>
    <x v="0"/>
    <s v="F00505"/>
    <s v="MEN-PROF AGRE 2 DEGR EDUC NATI"/>
    <s v="F01181"/>
    <s v="PROF AGRE CLAS NORM"/>
    <x v="3"/>
    <s v="0422A"/>
    <s v="ANGLAIS"/>
    <s v="-"/>
    <s v="-"/>
    <s v="2020_MC12_ACA09"/>
    <s v="12_Agrégés affectés dans le SUP"/>
    <s v="Très satisfaisant"/>
    <x v="2"/>
  </r>
  <r>
    <n v="0"/>
    <n v="1"/>
    <s v="PA1SUP"/>
    <s v="11E1380696LLL"/>
    <s v="Mme"/>
    <x v="1"/>
    <s v="CLAIR"/>
    <s v="CAROLINE"/>
    <d v="1986-04-12T00:00:00"/>
    <x v="0"/>
    <s v="F00505"/>
    <s v="MEN-PROF AGRE 2 DEGR EDUC NATI"/>
    <s v="F01181"/>
    <s v="PROF AGRE CLAS NORM"/>
    <x v="3"/>
    <s v="1100A"/>
    <s v="SC.SOCIALE"/>
    <s v="-"/>
    <s v="-"/>
    <s v="2020_MC12_ACA09"/>
    <s v="12_Agrégés affectés dans le SUP"/>
    <s v="Très satisfaisant"/>
    <x v="2"/>
  </r>
  <r>
    <n v="0"/>
    <n v="1"/>
    <s v="-"/>
    <s v="05E0127497PUJ"/>
    <s v="Mme"/>
    <x v="1"/>
    <s v="CRUBELLIER"/>
    <s v="BENEDICTE"/>
    <d v="1978-01-15T00:00:00"/>
    <x v="2"/>
    <s v="F00505"/>
    <s v="MEN-PROF AGRE 2 DEGR EDUC NATI"/>
    <s v="F01181"/>
    <s v="PROF AGRE CLAS NORM"/>
    <x v="3"/>
    <s v="0202A"/>
    <s v="LET MODERN"/>
    <s v="L0202"/>
    <s v="LET MODERN"/>
    <s v="2020_MC12_ACA09"/>
    <s v="12_Agrégés affectés dans le SUP"/>
    <s v="Très satisfaisant"/>
    <x v="2"/>
  </r>
  <r>
    <n v="0"/>
    <n v="1"/>
    <s v="PA1SUP"/>
    <s v="17E1502452KOR"/>
    <s v="Mme"/>
    <x v="1"/>
    <s v="DAL"/>
    <s v="LUCIE"/>
    <d v="1990-08-26T00:00:00"/>
    <x v="0"/>
    <s v="F00505"/>
    <s v="MEN-PROF AGRE 2 DEGR EDUC NATI"/>
    <s v="F01181"/>
    <s v="PROF AGRE CLAS NORM"/>
    <x v="3"/>
    <s v="1900A"/>
    <s v="E. P. S"/>
    <s v="-"/>
    <s v="-"/>
    <s v="2020_MC12_ACA09"/>
    <s v="12_Agrégés affectés dans le SUP"/>
    <s v="Très satisfaisant"/>
    <x v="2"/>
  </r>
  <r>
    <n v="0"/>
    <n v="1"/>
    <s v="PA1SUP"/>
    <s v="09E1547219QBN"/>
    <s v="Mme"/>
    <x v="1"/>
    <s v="GARNAVAULT"/>
    <s v="FLORIANE"/>
    <d v="1991-01-17T00:00:00"/>
    <x v="0"/>
    <s v="F00505"/>
    <s v="MEN-PROF AGRE 2 DEGR EDUC NATI"/>
    <s v="F01181"/>
    <s v="PROF AGRE CLAS NORM"/>
    <x v="3"/>
    <s v="0422A"/>
    <s v="ANGLAIS"/>
    <s v="-"/>
    <s v="-"/>
    <s v="2020_MC12_ACA09"/>
    <s v="12_Agrégés affectés dans le SUP"/>
    <s v="Très satisfaisant"/>
    <x v="2"/>
  </r>
  <r>
    <n v="0"/>
    <n v="1"/>
    <s v="PA1SUP"/>
    <s v="09E0693213HXR"/>
    <s v="Mme"/>
    <x v="1"/>
    <s v="LEFEBVRE"/>
    <s v="LAURIE"/>
    <d v="1981-11-30T00:00:00"/>
    <x v="1"/>
    <s v="F00505"/>
    <s v="MEN-PROF AGRE 2 DEGR EDUC NATI"/>
    <s v="F01181"/>
    <s v="PROF AGRE CLAS NORM"/>
    <x v="3"/>
    <s v="0201A"/>
    <s v="LETTRES CL"/>
    <s v="-"/>
    <s v="-"/>
    <s v="2020_MC12_ACA09"/>
    <s v="12_Agrégés affectés dans le SUP"/>
    <s v="Très satisfaisant"/>
    <x v="2"/>
  </r>
  <r>
    <n v="0"/>
    <n v="1"/>
    <s v="PA3242"/>
    <s v="09E0276922BDU"/>
    <s v="Mme"/>
    <x v="1"/>
    <s v="PLANCQ"/>
    <s v="DELPHINE"/>
    <d v="1980-05-27T00:00:00"/>
    <x v="1"/>
    <s v="F00505"/>
    <s v="MEN-PROF AGRE 2 DEGR EDUC NATI"/>
    <s v="F01181"/>
    <s v="PROF AGRE CLAS NORM"/>
    <x v="3"/>
    <s v="1900A"/>
    <s v="E. P. S"/>
    <s v="-"/>
    <s v="-"/>
    <s v="2020_MC12_ACA09"/>
    <s v="12_Agrégés affectés dans le SUP"/>
    <s v="Très satisfaisant"/>
    <x v="2"/>
  </r>
  <r>
    <n v="0"/>
    <n v="1"/>
    <s v="PA1SUP"/>
    <s v="14E1283580UEU"/>
    <s v="Mme"/>
    <x v="1"/>
    <s v="POIRIER"/>
    <s v="MARINE"/>
    <d v="1989-08-09T00:00:00"/>
    <x v="0"/>
    <s v="F00505"/>
    <s v="MEN-PROF AGRE 2 DEGR EDUC NATI"/>
    <s v="F01181"/>
    <s v="PROF AGRE CLAS NORM"/>
    <x v="3"/>
    <s v="0426A"/>
    <s v="ESPAGNOL"/>
    <s v="-"/>
    <s v="-"/>
    <s v="2020_MC12_ACA09"/>
    <s v="12_Agrégés affectés dans le SUP"/>
    <s v="Très satisfaisant"/>
    <x v="2"/>
  </r>
  <r>
    <n v="0"/>
    <n v="1"/>
    <s v="PY3M10"/>
    <s v="09E1011215XRE"/>
    <s v="M."/>
    <x v="0"/>
    <s v="HERMEL"/>
    <s v="ETIENNE"/>
    <d v="1982-03-03T00:00:00"/>
    <x v="0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09E0591478SMF"/>
    <s v="M."/>
    <x v="0"/>
    <s v="OZKAN"/>
    <s v="OZTURKDURDU"/>
    <d v="1977-06-13T00:00:00"/>
    <x v="1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09E0276780FFO"/>
    <s v="Mme"/>
    <x v="1"/>
    <s v="CHAPILLON"/>
    <s v="NADEGE"/>
    <d v="1976-03-13T00:00:00"/>
    <x v="2"/>
    <s v="F01196"/>
    <s v="MEN-PSYC EDUC NATI"/>
    <s v="F04189"/>
    <s v="PSYC EDUC NATI CLAS NORM"/>
    <x v="5"/>
    <s v="0012X"/>
    <s v="EDU.ORI"/>
    <s v="Y0012"/>
    <s v="EDU.ORI"/>
    <s v="2020_MC05_ACA09"/>
    <s v="05_PSYEN CIO"/>
    <s v="Excellent"/>
    <x v="1"/>
  </r>
  <r>
    <n v="0"/>
    <n v="1"/>
    <s v="PY3M10"/>
    <s v="09E9242832SOZ"/>
    <s v="Mme"/>
    <x v="1"/>
    <s v="CORDONNIER-LASNE"/>
    <s v="AGNES"/>
    <d v="1964-10-29T00:00:00"/>
    <x v="2"/>
    <s v="F01196"/>
    <s v="MEN-PSYC EDUC NATI"/>
    <s v="F04189"/>
    <s v="PSYC EDUC NATI CLAS NORM"/>
    <x v="5"/>
    <s v="0012X"/>
    <s v="EDU.ORI"/>
    <s v="Y0012"/>
    <s v="EDU.ORI"/>
    <s v="2020_MC05_ACA09"/>
    <s v="05_PSYEN CIO"/>
    <s v="Excellent"/>
    <x v="1"/>
  </r>
  <r>
    <n v="0"/>
    <n v="1"/>
    <s v="PY3M10"/>
    <s v="09E1649786XHG"/>
    <s v="Mme"/>
    <x v="1"/>
    <s v="GUIGNARD"/>
    <s v="MARJORIE"/>
    <d v="1977-03-08T00:00:00"/>
    <x v="0"/>
    <s v="F01196"/>
    <s v="MEN-PSYC EDUC NATI"/>
    <s v="F04189"/>
    <s v="PSYC EDUC NATI CLAS NORM"/>
    <x v="5"/>
    <s v="0012X"/>
    <s v="EDU.ORI"/>
    <s v="Y0012"/>
    <s v="EDU.ORI"/>
    <s v="2020_MC05_ACA09"/>
    <s v="05_PSYEN CIO"/>
    <s v="Excellent"/>
    <x v="1"/>
  </r>
  <r>
    <n v="0"/>
    <n v="1"/>
    <s v="PY3M10"/>
    <s v="09E1017586ZLQ"/>
    <s v="Mme"/>
    <x v="1"/>
    <s v="MOREL"/>
    <s v="CAROLINE"/>
    <d v="1978-03-28T00:00:00"/>
    <x v="0"/>
    <s v="F01196"/>
    <s v="MEN-PSYC EDUC NATI"/>
    <s v="F04189"/>
    <s v="PSYC EDUC NATI CLAS NORM"/>
    <x v="5"/>
    <s v="0012X"/>
    <s v="EDU.ORI"/>
    <s v="Y0012"/>
    <s v="EDU.ORI"/>
    <s v="2020_MC05_ACA09"/>
    <s v="05_PSYEN CIO"/>
    <s v="Excellent"/>
    <x v="1"/>
  </r>
  <r>
    <n v="0"/>
    <n v="1"/>
    <s v="PY3M10"/>
    <s v="09E0486723PUW"/>
    <s v="Mme"/>
    <x v="1"/>
    <s v="PAILLEUX"/>
    <s v="EMILIE"/>
    <d v="1981-02-22T00:00:00"/>
    <x v="1"/>
    <s v="F01196"/>
    <s v="MEN-PSYC EDUC NATI"/>
    <s v="F04189"/>
    <s v="PSYC EDUC NATI CLAS NORM"/>
    <x v="5"/>
    <s v="0012X"/>
    <s v="EDU.ORI"/>
    <s v="Y0012"/>
    <s v="EDU.ORI"/>
    <s v="2020_MC05_ACA09"/>
    <s v="05_PSYEN CIO"/>
    <s v="Excellent"/>
    <x v="1"/>
  </r>
  <r>
    <n v="0"/>
    <n v="1"/>
    <s v="PY3M10"/>
    <s v="09E0171592CVI"/>
    <s v="Mme"/>
    <x v="1"/>
    <s v="SAUVAGE"/>
    <s v="CLAIRE"/>
    <d v="1973-10-20T00:00:00"/>
    <x v="2"/>
    <s v="F01196"/>
    <s v="MEN-PSYC EDUC NATI"/>
    <s v="F04189"/>
    <s v="PSYC EDUC NATI CLAS NORM"/>
    <x v="5"/>
    <s v="0012X"/>
    <s v="EDU.ORI"/>
    <s v="Y0012"/>
    <s v="EDU.ORI"/>
    <s v="2020_MC05_ACA09"/>
    <s v="05_PSYEN CIO"/>
    <s v="Excellent"/>
    <x v="1"/>
  </r>
  <r>
    <n v="0"/>
    <n v="1"/>
    <s v="PY3M10"/>
    <s v="02E0564584HGY"/>
    <s v="Mme"/>
    <x v="1"/>
    <s v="SOULAS"/>
    <s v="VIOLAINE"/>
    <d v="1983-07-21T00:00:00"/>
    <x v="1"/>
    <s v="F01196"/>
    <s v="MEN-PSYC EDUC NATI"/>
    <s v="F04189"/>
    <s v="PSYC EDUC NATI CLAS NORM"/>
    <x v="5"/>
    <s v="0012X"/>
    <s v="EDU.ORI"/>
    <s v="Y0012"/>
    <s v="EDU.ORI"/>
    <s v="2020_MC05_ACA09"/>
    <s v="05_PSYEN CIO"/>
    <s v="Excellent"/>
    <x v="1"/>
  </r>
  <r>
    <n v="0"/>
    <n v="1"/>
    <s v="PY3M10"/>
    <s v="09E1018404LQD"/>
    <s v="Mme"/>
    <x v="1"/>
    <s v="DEBLOCK"/>
    <s v="GERALDINE"/>
    <d v="1986-04-30T00:00:00"/>
    <x v="0"/>
    <s v="F01196"/>
    <s v="MEN-PSYC EDUC NATI"/>
    <s v="F04189"/>
    <s v="PSYC EDUC NATI CLAS NORM"/>
    <x v="5"/>
    <s v="0012X"/>
    <s v="EDU.ORI"/>
    <s v="-"/>
    <s v="-"/>
    <s v="2020_MC05_ACA09"/>
    <s v="05_PSYEN CIO"/>
    <s v="Non renseigné"/>
    <x v="3"/>
  </r>
  <r>
    <n v="0"/>
    <n v="1"/>
    <s v="PY3M10"/>
    <s v="09E0380498WRU"/>
    <s v="Mme"/>
    <x v="1"/>
    <s v="FABRE"/>
    <s v="FANNY"/>
    <d v="1965-12-26T00:00:00"/>
    <x v="2"/>
    <s v="F01196"/>
    <s v="MEN-PSYC EDUC NATI"/>
    <s v="F04189"/>
    <s v="PSYC EDUC NATI CLAS NORM"/>
    <x v="5"/>
    <s v="0012X"/>
    <s v="EDU.ORI"/>
    <s v="Y0012"/>
    <s v="EDU.ORI"/>
    <s v="2020_MC05_ACA09"/>
    <s v="05_PSYEN CIO"/>
    <s v="Non renseigné"/>
    <x v="3"/>
  </r>
  <r>
    <n v="0"/>
    <n v="1"/>
    <s v="PY3M10"/>
    <s v="09E1333537GEP"/>
    <s v="Mme"/>
    <x v="1"/>
    <s v="COCHEZ"/>
    <s v="SONIA"/>
    <d v="1987-01-01T00:00:00"/>
    <x v="0"/>
    <s v="F01196"/>
    <s v="MEN-PSYC EDUC NATI"/>
    <s v="F04189"/>
    <s v="PSYC EDUC NATI CLAS NORM"/>
    <x v="5"/>
    <s v="0012X"/>
    <s v="EDU.ORI"/>
    <s v="Y0012"/>
    <s v="EDU.ORI"/>
    <s v="2020_MC05_ACA09"/>
    <s v="05_PSYEN CIO"/>
    <s v="Satisfaisant"/>
    <x v="0"/>
  </r>
  <r>
    <n v="0"/>
    <n v="1"/>
    <s v="PY3M10"/>
    <s v="09E9241375DIL"/>
    <s v="Mme"/>
    <x v="1"/>
    <s v="ZMUDA"/>
    <s v="DOROTHEE"/>
    <d v="1970-07-01T00:00:00"/>
    <x v="0"/>
    <s v="F01196"/>
    <s v="MEN-PSYC EDUC NATI"/>
    <s v="F04189"/>
    <s v="PSYC EDUC NATI CLAS NORM"/>
    <x v="5"/>
    <s v="0012X"/>
    <s v="EDU.ORI"/>
    <s v="Y0012"/>
    <s v="EDU.ORI"/>
    <s v="2020_MC05_ACA09"/>
    <s v="05_PSYEN CIO"/>
    <s v="Satisfaisant"/>
    <x v="0"/>
  </r>
  <r>
    <n v="0"/>
    <n v="1"/>
    <s v="PY3M10"/>
    <s v="09E1018714JVQ"/>
    <s v="Mme"/>
    <x v="1"/>
    <s v="BARRAU"/>
    <s v="CLAUDIA"/>
    <d v="1987-10-14T00:00:00"/>
    <x v="0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09E9965564UYA"/>
    <s v="Mme"/>
    <x v="1"/>
    <s v="DESPREZ"/>
    <s v="CLAIRE"/>
    <d v="1972-05-08T00:00:00"/>
    <x v="2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09E0276783BDF"/>
    <s v="Mme"/>
    <x v="1"/>
    <s v="DHIEUX"/>
    <s v="CAROLINE"/>
    <d v="1973-08-03T00:00:00"/>
    <x v="2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09E1015122PXZ"/>
    <s v="Mme"/>
    <x v="1"/>
    <s v="FLOURY"/>
    <s v="VIRGINIE"/>
    <d v="1976-09-30T00:00:00"/>
    <x v="0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09E9965686LUY"/>
    <s v="Mme"/>
    <x v="1"/>
    <s v="GALLET"/>
    <s v="BETTY"/>
    <d v="1972-08-16T00:00:00"/>
    <x v="2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09E0070983XAK"/>
    <s v="Mme"/>
    <x v="1"/>
    <s v="GOEMAERE"/>
    <s v="DELPHINE"/>
    <d v="1976-01-29T00:00:00"/>
    <x v="2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14E0557339UAQ"/>
    <s v="Mme"/>
    <x v="1"/>
    <s v="GUILLOT"/>
    <s v="FLORIANE"/>
    <d v="1982-12-03T00:00:00"/>
    <x v="1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09E0172658WLB"/>
    <s v="Mme"/>
    <x v="1"/>
    <s v="LECLERCQ"/>
    <s v="CHRISTELLE"/>
    <d v="1978-09-05T00:00:00"/>
    <x v="2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09E9964959ZSZ"/>
    <s v="Mme"/>
    <x v="1"/>
    <s v="PRISCO"/>
    <s v="ISABELLE"/>
    <d v="1971-01-23T00:00:00"/>
    <x v="2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09E0379159WQN"/>
    <s v="Mme"/>
    <x v="1"/>
    <s v="SKORA"/>
    <s v="SYLVIE"/>
    <d v="1965-02-26T00:00:00"/>
    <x v="1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09E9965016EID"/>
    <s v="Mme"/>
    <x v="1"/>
    <s v="STRUCK"/>
    <s v="HELENE"/>
    <d v="1970-03-10T00:00:00"/>
    <x v="1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09E9449884SOB"/>
    <s v="Mme"/>
    <x v="1"/>
    <s v="TORZ"/>
    <s v="ELISABETH"/>
    <d v="1965-10-09T00:00:00"/>
    <x v="2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  <r>
    <n v="0"/>
    <n v="1"/>
    <s v="PY3M10"/>
    <s v="09E1229206KOP"/>
    <s v="Mme"/>
    <x v="1"/>
    <s v="VANNOBEL"/>
    <s v="JEANNETTE"/>
    <d v="1984-08-28T00:00:00"/>
    <x v="0"/>
    <s v="F01196"/>
    <s v="MEN-PSYC EDUC NATI"/>
    <s v="F04189"/>
    <s v="PSYC EDUC NATI CLAS NORM"/>
    <x v="5"/>
    <s v="0012X"/>
    <s v="EDU.ORI"/>
    <s v="Y0012"/>
    <s v="EDU.ORI"/>
    <s v="2020_MC05_ACA09"/>
    <s v="05_PSYEN CIO"/>
    <s v="Très satisfaisant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G64" firstHeaderRow="1" firstDataRow="2" firstDataCol="1"/>
  <pivotFields count="23">
    <pivotField showAll="0"/>
    <pivotField dataField="1"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axis="axisRow" showAll="0">
      <items count="7">
        <item x="4"/>
        <item x="3"/>
        <item x="0"/>
        <item x="1"/>
        <item x="2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Col" showAll="0">
      <items count="6">
        <item x="3"/>
        <item x="4"/>
        <item x="0"/>
        <item x="2"/>
        <item x="1"/>
        <item t="default"/>
      </items>
    </pivotField>
  </pivotFields>
  <rowFields count="3">
    <field x="14"/>
    <field x="9"/>
    <field x="5"/>
  </rowFields>
  <rowItems count="60">
    <i>
      <x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>
      <x v="1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>
      <x v="2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>
      <x v="3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>
      <x v="4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>
      <x v="5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t="grand">
      <x/>
    </i>
  </rowItems>
  <colFields count="1">
    <field x="2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Nombre de Cpt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zoomScaleNormal="100" zoomScaleSheetLayoutView="120" zoomScalePageLayoutView="70" workbookViewId="0">
      <pane xSplit="11" ySplit="8" topLeftCell="L9" activePane="bottomRight" state="frozen"/>
      <selection pane="topRight" activeCell="L1" sqref="L1"/>
      <selection pane="bottomLeft" activeCell="A9" sqref="A9"/>
      <selection pane="bottomRight" activeCell="R17" sqref="R17"/>
    </sheetView>
  </sheetViews>
  <sheetFormatPr baseColWidth="10" defaultColWidth="11.44140625" defaultRowHeight="13.2" x14ac:dyDescent="0.3"/>
  <cols>
    <col min="1" max="1" width="14.6640625" style="52" customWidth="1"/>
    <col min="2" max="2" width="10.44140625" style="5" customWidth="1"/>
    <col min="3" max="3" width="10.33203125" style="22" customWidth="1"/>
    <col min="4" max="4" width="9.44140625" style="22" customWidth="1"/>
    <col min="5" max="5" width="8.33203125" style="22" customWidth="1"/>
    <col min="6" max="6" width="3.33203125" style="17" customWidth="1"/>
    <col min="7" max="10" width="10.5546875" style="22" customWidth="1"/>
    <col min="11" max="11" width="3.109375" style="17" customWidth="1"/>
    <col min="12" max="12" width="9.5546875" style="22" customWidth="1"/>
    <col min="13" max="13" width="9.5546875" style="28" customWidth="1"/>
    <col min="14" max="16" width="9.5546875" style="22" customWidth="1"/>
    <col min="17" max="16384" width="11.44140625" style="1"/>
  </cols>
  <sheetData>
    <row r="1" spans="1:16" ht="26.25" customHeight="1" thickBot="1" x14ac:dyDescent="0.35">
      <c r="C1" s="163" t="s">
        <v>25</v>
      </c>
      <c r="D1" s="164"/>
      <c r="E1" s="165"/>
      <c r="F1" s="12"/>
      <c r="G1" s="170" t="s">
        <v>24</v>
      </c>
      <c r="H1" s="171"/>
      <c r="I1" s="171"/>
      <c r="J1" s="172"/>
      <c r="K1" s="12"/>
      <c r="L1" s="170" t="s">
        <v>22</v>
      </c>
      <c r="M1" s="171"/>
      <c r="N1" s="171"/>
      <c r="O1" s="171"/>
      <c r="P1" s="172"/>
    </row>
    <row r="2" spans="1:16" s="6" customFormat="1" ht="48.75" customHeight="1" thickBot="1" x14ac:dyDescent="0.35">
      <c r="A2" s="53" t="s">
        <v>0</v>
      </c>
      <c r="B2" s="38" t="s">
        <v>23</v>
      </c>
      <c r="C2" s="39" t="s">
        <v>13</v>
      </c>
      <c r="D2" s="13" t="s">
        <v>14</v>
      </c>
      <c r="E2" s="14" t="s">
        <v>7</v>
      </c>
      <c r="F2" s="15"/>
      <c r="G2" s="41" t="s">
        <v>11</v>
      </c>
      <c r="H2" s="42" t="s">
        <v>10</v>
      </c>
      <c r="I2" s="42" t="s">
        <v>9</v>
      </c>
      <c r="J2" s="41" t="s">
        <v>8</v>
      </c>
      <c r="K2" s="15"/>
      <c r="L2" s="13" t="s">
        <v>15</v>
      </c>
      <c r="M2" s="43" t="s">
        <v>26</v>
      </c>
      <c r="N2" s="42" t="s">
        <v>16</v>
      </c>
      <c r="O2" s="42" t="s">
        <v>20</v>
      </c>
      <c r="P2" s="14" t="s">
        <v>27</v>
      </c>
    </row>
    <row r="3" spans="1:16" ht="16.649999999999999" customHeight="1" x14ac:dyDescent="0.3">
      <c r="A3" s="152" t="s">
        <v>3</v>
      </c>
      <c r="B3" s="108" t="s">
        <v>17</v>
      </c>
      <c r="C3" s="126">
        <v>36</v>
      </c>
      <c r="D3" s="16">
        <v>34</v>
      </c>
      <c r="E3" s="45">
        <v>2</v>
      </c>
      <c r="F3" s="12"/>
      <c r="G3" s="61">
        <v>10</v>
      </c>
      <c r="H3" s="62">
        <v>22</v>
      </c>
      <c r="I3" s="62">
        <v>2</v>
      </c>
      <c r="J3" s="63">
        <v>0</v>
      </c>
      <c r="L3" s="166"/>
      <c r="M3" s="189"/>
      <c r="N3" s="179"/>
      <c r="O3" s="144">
        <v>3</v>
      </c>
      <c r="P3" s="92"/>
    </row>
    <row r="4" spans="1:16" ht="16.649999999999999" customHeight="1" x14ac:dyDescent="0.3">
      <c r="A4" s="153"/>
      <c r="B4" s="109"/>
      <c r="C4" s="127"/>
      <c r="D4" s="31">
        <f>D3/C3</f>
        <v>0.94444444444444442</v>
      </c>
      <c r="E4" s="23">
        <f>E3/D3</f>
        <v>5.8823529411764705E-2</v>
      </c>
      <c r="F4" s="18"/>
      <c r="G4" s="31">
        <f>G3/36</f>
        <v>0.27777777777777779</v>
      </c>
      <c r="H4" s="44">
        <f t="shared" ref="H4:J4" si="0">H3/36</f>
        <v>0.61111111111111116</v>
      </c>
      <c r="I4" s="44">
        <f t="shared" si="0"/>
        <v>5.5555555555555552E-2</v>
      </c>
      <c r="J4" s="58">
        <f t="shared" si="0"/>
        <v>0</v>
      </c>
      <c r="K4" s="18"/>
      <c r="L4" s="167"/>
      <c r="M4" s="133"/>
      <c r="N4" s="180"/>
      <c r="O4" s="143"/>
      <c r="P4" s="93"/>
    </row>
    <row r="5" spans="1:16" ht="16.649999999999999" customHeight="1" x14ac:dyDescent="0.3">
      <c r="A5" s="153"/>
      <c r="B5" s="110" t="s">
        <v>18</v>
      </c>
      <c r="C5" s="127">
        <v>70</v>
      </c>
      <c r="D5" s="19">
        <v>70</v>
      </c>
      <c r="E5" s="46">
        <v>0</v>
      </c>
      <c r="F5" s="12"/>
      <c r="G5" s="60">
        <v>27</v>
      </c>
      <c r="H5" s="57">
        <v>41</v>
      </c>
      <c r="I5" s="57">
        <v>2</v>
      </c>
      <c r="J5" s="64">
        <v>0</v>
      </c>
      <c r="L5" s="167"/>
      <c r="M5" s="133"/>
      <c r="N5" s="180"/>
      <c r="O5" s="141">
        <v>8</v>
      </c>
      <c r="P5" s="94"/>
    </row>
    <row r="6" spans="1:16" ht="16.649999999999999" customHeight="1" x14ac:dyDescent="0.3">
      <c r="A6" s="153"/>
      <c r="B6" s="109"/>
      <c r="C6" s="128"/>
      <c r="D6" s="32">
        <f>D5/C5</f>
        <v>1</v>
      </c>
      <c r="E6" s="58">
        <f>E5/D5</f>
        <v>0</v>
      </c>
      <c r="G6" s="31">
        <f>G5/70</f>
        <v>0.38571428571428573</v>
      </c>
      <c r="H6" s="44">
        <f t="shared" ref="H6:J6" si="1">H5/70</f>
        <v>0.58571428571428574</v>
      </c>
      <c r="I6" s="44">
        <f t="shared" si="1"/>
        <v>2.8571428571428571E-2</v>
      </c>
      <c r="J6" s="58">
        <f t="shared" si="1"/>
        <v>0</v>
      </c>
      <c r="L6" s="167"/>
      <c r="M6" s="133"/>
      <c r="N6" s="180"/>
      <c r="O6" s="143"/>
      <c r="P6" s="93"/>
    </row>
    <row r="7" spans="1:16" ht="16.649999999999999" customHeight="1" x14ac:dyDescent="0.3">
      <c r="A7" s="153"/>
      <c r="B7" s="110" t="s">
        <v>19</v>
      </c>
      <c r="C7" s="106">
        <v>106</v>
      </c>
      <c r="D7" s="19">
        <v>103</v>
      </c>
      <c r="E7" s="46">
        <v>3</v>
      </c>
      <c r="F7" s="12"/>
      <c r="G7" s="60">
        <v>59</v>
      </c>
      <c r="H7" s="57">
        <v>43</v>
      </c>
      <c r="I7" s="57">
        <v>1</v>
      </c>
      <c r="J7" s="64">
        <v>0</v>
      </c>
      <c r="L7" s="167"/>
      <c r="M7" s="133"/>
      <c r="N7" s="180"/>
      <c r="O7" s="141">
        <v>4</v>
      </c>
      <c r="P7" s="94"/>
    </row>
    <row r="8" spans="1:16" ht="16.649999999999999" customHeight="1" thickBot="1" x14ac:dyDescent="0.35">
      <c r="A8" s="153"/>
      <c r="B8" s="111"/>
      <c r="C8" s="107"/>
      <c r="D8" s="29">
        <f>D7/C7</f>
        <v>0.97169811320754718</v>
      </c>
      <c r="E8" s="24">
        <f>E7/D7</f>
        <v>2.9126213592233011E-2</v>
      </c>
      <c r="G8" s="29">
        <f>G7/106</f>
        <v>0.55660377358490565</v>
      </c>
      <c r="H8" s="34">
        <f t="shared" ref="H8:J8" si="2">H7/106</f>
        <v>0.40566037735849059</v>
      </c>
      <c r="I8" s="34">
        <f t="shared" si="2"/>
        <v>9.433962264150943E-3</v>
      </c>
      <c r="J8" s="25">
        <f t="shared" si="2"/>
        <v>0</v>
      </c>
      <c r="L8" s="167"/>
      <c r="M8" s="133"/>
      <c r="N8" s="180"/>
      <c r="O8" s="143"/>
      <c r="P8" s="93"/>
    </row>
    <row r="9" spans="1:16" ht="16.649999999999999" customHeight="1" x14ac:dyDescent="0.3">
      <c r="A9" s="153"/>
      <c r="B9" s="117" t="s">
        <v>21</v>
      </c>
      <c r="C9" s="129">
        <v>212</v>
      </c>
      <c r="D9" s="20">
        <v>207</v>
      </c>
      <c r="E9" s="49">
        <v>5</v>
      </c>
      <c r="F9" s="12"/>
      <c r="G9" s="65">
        <v>96</v>
      </c>
      <c r="H9" s="66">
        <v>106</v>
      </c>
      <c r="I9" s="66">
        <v>5</v>
      </c>
      <c r="J9" s="67">
        <v>0</v>
      </c>
      <c r="K9" s="12"/>
      <c r="L9" s="168"/>
      <c r="M9" s="131"/>
      <c r="N9" s="181"/>
      <c r="O9" s="134">
        <v>15</v>
      </c>
      <c r="P9" s="90"/>
    </row>
    <row r="10" spans="1:16" ht="16.649999999999999" customHeight="1" thickBot="1" x14ac:dyDescent="0.35">
      <c r="A10" s="154"/>
      <c r="B10" s="118"/>
      <c r="C10" s="130"/>
      <c r="D10" s="29">
        <f>D9/212</f>
        <v>0.97641509433962259</v>
      </c>
      <c r="E10" s="71">
        <f>E9/212</f>
        <v>2.358490566037736E-2</v>
      </c>
      <c r="F10" s="12"/>
      <c r="G10" s="29">
        <f>G9/212</f>
        <v>0.45283018867924529</v>
      </c>
      <c r="H10" s="36">
        <f t="shared" ref="H10:J10" si="3">H9/212</f>
        <v>0.5</v>
      </c>
      <c r="I10" s="34">
        <f t="shared" si="3"/>
        <v>2.358490566037736E-2</v>
      </c>
      <c r="J10" s="25">
        <f t="shared" si="3"/>
        <v>0</v>
      </c>
      <c r="K10" s="12"/>
      <c r="L10" s="169"/>
      <c r="M10" s="132"/>
      <c r="N10" s="182"/>
      <c r="O10" s="135"/>
      <c r="P10" s="91"/>
    </row>
    <row r="11" spans="1:16" ht="16.649999999999999" customHeight="1" thickBot="1" x14ac:dyDescent="0.35">
      <c r="A11" s="54"/>
      <c r="B11" s="3"/>
      <c r="C11" s="17"/>
      <c r="E11" s="17"/>
      <c r="G11" s="17"/>
      <c r="H11" s="17"/>
      <c r="I11" s="17"/>
      <c r="J11" s="17"/>
      <c r="L11" s="17"/>
      <c r="M11" s="26"/>
      <c r="N11" s="17"/>
      <c r="O11" s="12"/>
      <c r="P11" s="17"/>
    </row>
    <row r="12" spans="1:16" ht="16.649999999999999" customHeight="1" x14ac:dyDescent="0.3">
      <c r="A12" s="152" t="s">
        <v>4</v>
      </c>
      <c r="B12" s="108" t="s">
        <v>17</v>
      </c>
      <c r="C12" s="121">
        <v>292</v>
      </c>
      <c r="D12" s="61">
        <v>280</v>
      </c>
      <c r="E12" s="63">
        <v>12</v>
      </c>
      <c r="F12" s="12"/>
      <c r="G12" s="61">
        <v>41</v>
      </c>
      <c r="H12" s="62">
        <v>194</v>
      </c>
      <c r="I12" s="62">
        <v>45</v>
      </c>
      <c r="J12" s="63">
        <v>0</v>
      </c>
      <c r="L12" s="157">
        <v>10</v>
      </c>
      <c r="M12" s="101">
        <f>L12/D12</f>
        <v>3.5714285714285712E-2</v>
      </c>
      <c r="N12" s="139">
        <v>2</v>
      </c>
      <c r="O12" s="136">
        <v>6</v>
      </c>
      <c r="P12" s="89"/>
    </row>
    <row r="13" spans="1:16" ht="16.649999999999999" customHeight="1" x14ac:dyDescent="0.3">
      <c r="A13" s="153"/>
      <c r="B13" s="109"/>
      <c r="C13" s="122"/>
      <c r="D13" s="59">
        <f>D12/C12</f>
        <v>0.95890410958904104</v>
      </c>
      <c r="E13" s="68">
        <f>E12/D12</f>
        <v>4.2857142857142858E-2</v>
      </c>
      <c r="G13" s="76">
        <f>G12/292</f>
        <v>0.1404109589041096</v>
      </c>
      <c r="H13" s="55">
        <f t="shared" ref="H13:J13" si="4">H12/292</f>
        <v>0.66438356164383561</v>
      </c>
      <c r="I13" s="55">
        <f t="shared" si="4"/>
        <v>0.1541095890410959</v>
      </c>
      <c r="J13" s="77">
        <f t="shared" si="4"/>
        <v>0</v>
      </c>
      <c r="L13" s="158"/>
      <c r="M13" s="102"/>
      <c r="N13" s="140"/>
      <c r="O13" s="134"/>
      <c r="P13" s="90"/>
    </row>
    <row r="14" spans="1:16" ht="16.649999999999999" customHeight="1" x14ac:dyDescent="0.3">
      <c r="A14" s="153"/>
      <c r="B14" s="110" t="s">
        <v>18</v>
      </c>
      <c r="C14" s="123">
        <v>382</v>
      </c>
      <c r="D14" s="60">
        <v>361</v>
      </c>
      <c r="E14" s="64">
        <v>21</v>
      </c>
      <c r="F14" s="12"/>
      <c r="G14" s="60">
        <v>125</v>
      </c>
      <c r="H14" s="57">
        <v>209</v>
      </c>
      <c r="I14" s="57">
        <v>27</v>
      </c>
      <c r="J14" s="64">
        <v>0</v>
      </c>
      <c r="L14" s="156">
        <v>10</v>
      </c>
      <c r="M14" s="102">
        <f t="shared" ref="M14" si="5">L14/D14</f>
        <v>2.7700831024930747E-2</v>
      </c>
      <c r="N14" s="138">
        <v>4</v>
      </c>
      <c r="O14" s="134">
        <v>3</v>
      </c>
      <c r="P14" s="90"/>
    </row>
    <row r="15" spans="1:16" ht="16.649999999999999" customHeight="1" x14ac:dyDescent="0.3">
      <c r="A15" s="153"/>
      <c r="B15" s="109"/>
      <c r="C15" s="122"/>
      <c r="D15" s="59">
        <f>D14/C14</f>
        <v>0.94502617801047117</v>
      </c>
      <c r="E15" s="68">
        <f>E14/D14</f>
        <v>5.817174515235457E-2</v>
      </c>
      <c r="G15" s="59">
        <f>G14/382</f>
        <v>0.32722513089005234</v>
      </c>
      <c r="H15" s="55">
        <f t="shared" ref="H15:J15" si="6">H14/382</f>
        <v>0.54712041884816753</v>
      </c>
      <c r="I15" s="55">
        <f t="shared" si="6"/>
        <v>7.0680628272251314E-2</v>
      </c>
      <c r="J15" s="77">
        <f t="shared" si="6"/>
        <v>0</v>
      </c>
      <c r="L15" s="156"/>
      <c r="M15" s="102"/>
      <c r="N15" s="138"/>
      <c r="O15" s="134"/>
      <c r="P15" s="90"/>
    </row>
    <row r="16" spans="1:16" ht="16.649999999999999" customHeight="1" x14ac:dyDescent="0.3">
      <c r="A16" s="153"/>
      <c r="B16" s="110" t="s">
        <v>19</v>
      </c>
      <c r="C16" s="123">
        <v>373</v>
      </c>
      <c r="D16" s="60">
        <v>359</v>
      </c>
      <c r="E16" s="64">
        <v>14</v>
      </c>
      <c r="F16" s="12"/>
      <c r="G16" s="60">
        <v>139</v>
      </c>
      <c r="H16" s="57">
        <v>199</v>
      </c>
      <c r="I16" s="57">
        <v>20</v>
      </c>
      <c r="J16" s="64">
        <v>1</v>
      </c>
      <c r="L16" s="156">
        <v>23</v>
      </c>
      <c r="M16" s="102">
        <f t="shared" ref="M16" si="7">L16/D16</f>
        <v>6.4066852367688026E-2</v>
      </c>
      <c r="N16" s="138">
        <v>13</v>
      </c>
      <c r="O16" s="134">
        <v>6</v>
      </c>
      <c r="P16" s="90"/>
    </row>
    <row r="17" spans="1:19" ht="16.649999999999999" customHeight="1" thickBot="1" x14ac:dyDescent="0.35">
      <c r="A17" s="153"/>
      <c r="B17" s="111"/>
      <c r="C17" s="125"/>
      <c r="D17" s="69">
        <f>D16/C16</f>
        <v>0.96246648793565681</v>
      </c>
      <c r="E17" s="70">
        <f>E16/D16</f>
        <v>3.8997214484679667E-2</v>
      </c>
      <c r="G17" s="69">
        <f>G16/373</f>
        <v>0.37265415549597858</v>
      </c>
      <c r="H17" s="78">
        <f t="shared" ref="H17:J17" si="8">H16/373</f>
        <v>0.53351206434316356</v>
      </c>
      <c r="I17" s="78">
        <f t="shared" si="8"/>
        <v>5.3619302949061663E-2</v>
      </c>
      <c r="J17" s="70">
        <f t="shared" si="8"/>
        <v>2.6809651474530832E-3</v>
      </c>
      <c r="L17" s="156"/>
      <c r="M17" s="102"/>
      <c r="N17" s="138"/>
      <c r="O17" s="134"/>
      <c r="P17" s="90"/>
      <c r="Q17" s="1">
        <f>19/L18</f>
        <v>0.44186046511627908</v>
      </c>
      <c r="R17" s="1" t="s">
        <v>44</v>
      </c>
    </row>
    <row r="18" spans="1:19" ht="16.649999999999999" customHeight="1" x14ac:dyDescent="0.3">
      <c r="A18" s="153"/>
      <c r="B18" s="117" t="s">
        <v>21</v>
      </c>
      <c r="C18" s="161">
        <v>1047</v>
      </c>
      <c r="D18" s="65">
        <v>1000</v>
      </c>
      <c r="E18" s="67">
        <v>47</v>
      </c>
      <c r="F18" s="12"/>
      <c r="G18" s="65">
        <v>305</v>
      </c>
      <c r="H18" s="66">
        <v>602</v>
      </c>
      <c r="I18" s="66">
        <v>92</v>
      </c>
      <c r="J18" s="67">
        <v>1</v>
      </c>
      <c r="K18" s="12"/>
      <c r="L18" s="150">
        <f>L12+L14+L16</f>
        <v>43</v>
      </c>
      <c r="M18" s="99">
        <f>L18/D18</f>
        <v>4.2999999999999997E-2</v>
      </c>
      <c r="N18" s="134">
        <f t="shared" ref="N18:O18" si="9">N12+N14+N16</f>
        <v>19</v>
      </c>
      <c r="O18" s="134">
        <f t="shared" si="9"/>
        <v>15</v>
      </c>
      <c r="P18" s="90"/>
    </row>
    <row r="19" spans="1:19" ht="16.649999999999999" customHeight="1" thickBot="1" x14ac:dyDescent="0.35">
      <c r="A19" s="154"/>
      <c r="B19" s="118"/>
      <c r="C19" s="162"/>
      <c r="D19" s="29">
        <f>D18/C18</f>
        <v>0.95510983763132762</v>
      </c>
      <c r="E19" s="24">
        <f>E18/D18</f>
        <v>4.7E-2</v>
      </c>
      <c r="F19" s="21"/>
      <c r="G19" s="29">
        <f>G18/1047</f>
        <v>0.29130850047755491</v>
      </c>
      <c r="H19" s="34">
        <f t="shared" ref="H19:J19" si="10">H18/1047</f>
        <v>0.57497612225405925</v>
      </c>
      <c r="I19" s="34">
        <f t="shared" si="10"/>
        <v>8.7870105062082135E-2</v>
      </c>
      <c r="J19" s="24">
        <f t="shared" si="10"/>
        <v>9.5510983763132757E-4</v>
      </c>
      <c r="K19" s="21"/>
      <c r="L19" s="151"/>
      <c r="M19" s="100"/>
      <c r="N19" s="135"/>
      <c r="O19" s="135"/>
      <c r="P19" s="91"/>
      <c r="Q19" s="1">
        <f>O18/24</f>
        <v>0.625</v>
      </c>
      <c r="R19" s="1" t="s">
        <v>45</v>
      </c>
    </row>
    <row r="20" spans="1:19" s="2" customFormat="1" ht="16.649999999999999" customHeight="1" thickBot="1" x14ac:dyDescent="0.35">
      <c r="A20" s="54"/>
      <c r="B20" s="3"/>
      <c r="C20" s="12"/>
      <c r="D20" s="26"/>
      <c r="E20" s="26"/>
      <c r="F20" s="21"/>
      <c r="G20" s="26"/>
      <c r="H20" s="26"/>
      <c r="I20" s="26"/>
      <c r="J20" s="26"/>
      <c r="K20" s="21"/>
      <c r="L20" s="12"/>
      <c r="M20" s="27"/>
      <c r="N20" s="12"/>
      <c r="O20" s="12"/>
      <c r="P20" s="12"/>
    </row>
    <row r="21" spans="1:19" s="4" customFormat="1" ht="16.649999999999999" customHeight="1" x14ac:dyDescent="0.3">
      <c r="A21" s="152" t="s">
        <v>6</v>
      </c>
      <c r="B21" s="108" t="s">
        <v>17</v>
      </c>
      <c r="C21" s="92">
        <v>59</v>
      </c>
      <c r="D21" s="61">
        <v>57</v>
      </c>
      <c r="E21" s="63">
        <v>2</v>
      </c>
      <c r="F21" s="12"/>
      <c r="G21" s="61">
        <v>16</v>
      </c>
      <c r="H21" s="62">
        <v>31</v>
      </c>
      <c r="I21" s="62">
        <v>10</v>
      </c>
      <c r="J21" s="63">
        <v>0</v>
      </c>
      <c r="K21" s="12"/>
      <c r="L21" s="157">
        <v>2</v>
      </c>
      <c r="M21" s="101">
        <f>L21/D21</f>
        <v>3.5087719298245612E-2</v>
      </c>
      <c r="N21" s="139">
        <v>0</v>
      </c>
      <c r="O21" s="136">
        <v>0</v>
      </c>
      <c r="P21" s="89"/>
    </row>
    <row r="22" spans="1:19" s="2" customFormat="1" ht="16.649999999999999" customHeight="1" x14ac:dyDescent="0.3">
      <c r="A22" s="153"/>
      <c r="B22" s="109"/>
      <c r="C22" s="93"/>
      <c r="D22" s="59">
        <f>D21/C21</f>
        <v>0.96610169491525422</v>
      </c>
      <c r="E22" s="68">
        <f>E21/D21</f>
        <v>3.5087719298245612E-2</v>
      </c>
      <c r="F22" s="18"/>
      <c r="G22" s="59">
        <f>G21/59</f>
        <v>0.2711864406779661</v>
      </c>
      <c r="H22" s="55">
        <f t="shared" ref="H22:J22" si="11">H21/59</f>
        <v>0.52542372881355937</v>
      </c>
      <c r="I22" s="55">
        <f t="shared" si="11"/>
        <v>0.16949152542372881</v>
      </c>
      <c r="J22" s="77">
        <f t="shared" si="11"/>
        <v>0</v>
      </c>
      <c r="K22" s="18"/>
      <c r="L22" s="158"/>
      <c r="M22" s="102"/>
      <c r="N22" s="140"/>
      <c r="O22" s="134"/>
      <c r="P22" s="90"/>
    </row>
    <row r="23" spans="1:19" s="4" customFormat="1" ht="16.649999999999999" customHeight="1" x14ac:dyDescent="0.3">
      <c r="A23" s="153"/>
      <c r="B23" s="110" t="s">
        <v>18</v>
      </c>
      <c r="C23" s="94">
        <v>135</v>
      </c>
      <c r="D23" s="60">
        <v>128</v>
      </c>
      <c r="E23" s="64">
        <v>7</v>
      </c>
      <c r="F23" s="12"/>
      <c r="G23" s="60">
        <v>55</v>
      </c>
      <c r="H23" s="57">
        <v>61</v>
      </c>
      <c r="I23" s="57">
        <v>12</v>
      </c>
      <c r="J23" s="64">
        <v>0</v>
      </c>
      <c r="K23" s="12"/>
      <c r="L23" s="158">
        <v>3</v>
      </c>
      <c r="M23" s="102">
        <f t="shared" ref="M23" si="12">L23/D23</f>
        <v>2.34375E-2</v>
      </c>
      <c r="N23" s="140">
        <v>2</v>
      </c>
      <c r="O23" s="134">
        <v>0</v>
      </c>
      <c r="P23" s="90"/>
    </row>
    <row r="24" spans="1:19" s="2" customFormat="1" ht="16.649999999999999" customHeight="1" x14ac:dyDescent="0.3">
      <c r="A24" s="153"/>
      <c r="B24" s="109"/>
      <c r="C24" s="93"/>
      <c r="D24" s="59">
        <f>D23/C23</f>
        <v>0.94814814814814818</v>
      </c>
      <c r="E24" s="68">
        <f>E23/D23</f>
        <v>5.46875E-2</v>
      </c>
      <c r="F24" s="18"/>
      <c r="G24" s="59">
        <f>G23/135</f>
        <v>0.40740740740740738</v>
      </c>
      <c r="H24" s="55">
        <f t="shared" ref="H24:J24" si="13">H23/135</f>
        <v>0.45185185185185184</v>
      </c>
      <c r="I24" s="55">
        <f t="shared" si="13"/>
        <v>8.8888888888888892E-2</v>
      </c>
      <c r="J24" s="77">
        <f t="shared" si="13"/>
        <v>0</v>
      </c>
      <c r="K24" s="18"/>
      <c r="L24" s="158"/>
      <c r="M24" s="102"/>
      <c r="N24" s="140"/>
      <c r="O24" s="134"/>
      <c r="P24" s="90"/>
      <c r="S24" s="35"/>
    </row>
    <row r="25" spans="1:19" s="4" customFormat="1" ht="16.649999999999999" customHeight="1" x14ac:dyDescent="0.3">
      <c r="A25" s="153"/>
      <c r="B25" s="110" t="s">
        <v>19</v>
      </c>
      <c r="C25" s="94">
        <v>93</v>
      </c>
      <c r="D25" s="60">
        <v>88</v>
      </c>
      <c r="E25" s="64">
        <v>5</v>
      </c>
      <c r="F25" s="12"/>
      <c r="G25" s="60">
        <v>40</v>
      </c>
      <c r="H25" s="57">
        <v>40</v>
      </c>
      <c r="I25" s="57">
        <v>6</v>
      </c>
      <c r="J25" s="64">
        <v>2</v>
      </c>
      <c r="K25" s="12"/>
      <c r="L25" s="158">
        <v>4</v>
      </c>
      <c r="M25" s="102">
        <f t="shared" ref="M25" si="14">L25/D25</f>
        <v>4.5454545454545456E-2</v>
      </c>
      <c r="N25" s="140">
        <v>2</v>
      </c>
      <c r="O25" s="134">
        <v>1</v>
      </c>
      <c r="P25" s="90"/>
      <c r="Q25" s="4">
        <f>N27/L27</f>
        <v>0.44444444444444442</v>
      </c>
    </row>
    <row r="26" spans="1:19" s="2" customFormat="1" ht="16.649999999999999" customHeight="1" thickBot="1" x14ac:dyDescent="0.35">
      <c r="A26" s="153"/>
      <c r="B26" s="111"/>
      <c r="C26" s="124"/>
      <c r="D26" s="72">
        <f>D25/C25</f>
        <v>0.94623655913978499</v>
      </c>
      <c r="E26" s="73">
        <f>E25/D25</f>
        <v>5.6818181818181816E-2</v>
      </c>
      <c r="F26" s="18"/>
      <c r="G26" s="79">
        <f>G25/93</f>
        <v>0.43010752688172044</v>
      </c>
      <c r="H26" s="80">
        <f t="shared" ref="H26:J26" si="15">H25/93</f>
        <v>0.43010752688172044</v>
      </c>
      <c r="I26" s="78">
        <f t="shared" si="15"/>
        <v>6.4516129032258063E-2</v>
      </c>
      <c r="J26" s="70">
        <f t="shared" si="15"/>
        <v>2.1505376344086023E-2</v>
      </c>
      <c r="K26" s="18"/>
      <c r="L26" s="158"/>
      <c r="M26" s="102"/>
      <c r="N26" s="140"/>
      <c r="O26" s="134"/>
      <c r="P26" s="90"/>
    </row>
    <row r="27" spans="1:19" s="4" customFormat="1" ht="16.649999999999999" customHeight="1" x14ac:dyDescent="0.3">
      <c r="A27" s="153"/>
      <c r="B27" s="117" t="s">
        <v>21</v>
      </c>
      <c r="C27" s="161">
        <v>287</v>
      </c>
      <c r="D27" s="65">
        <v>273</v>
      </c>
      <c r="E27" s="67">
        <v>14</v>
      </c>
      <c r="F27" s="12"/>
      <c r="G27" s="65">
        <v>111</v>
      </c>
      <c r="H27" s="66">
        <v>132</v>
      </c>
      <c r="I27" s="66">
        <v>28</v>
      </c>
      <c r="J27" s="67">
        <v>2</v>
      </c>
      <c r="K27" s="12"/>
      <c r="L27" s="150">
        <v>9</v>
      </c>
      <c r="M27" s="99">
        <f t="shared" ref="M27" si="16">L27/D27</f>
        <v>3.2967032967032968E-2</v>
      </c>
      <c r="N27" s="134">
        <v>4</v>
      </c>
      <c r="O27" s="134">
        <v>1</v>
      </c>
      <c r="P27" s="90"/>
    </row>
    <row r="28" spans="1:19" s="4" customFormat="1" ht="16.649999999999999" customHeight="1" thickBot="1" x14ac:dyDescent="0.35">
      <c r="A28" s="154"/>
      <c r="B28" s="118"/>
      <c r="C28" s="162"/>
      <c r="D28" s="29">
        <f>D27/C27</f>
        <v>0.95121951219512191</v>
      </c>
      <c r="E28" s="71">
        <f>E27/D27</f>
        <v>5.128205128205128E-2</v>
      </c>
      <c r="F28" s="21"/>
      <c r="G28" s="29">
        <f>G27/287</f>
        <v>0.38675958188153309</v>
      </c>
      <c r="H28" s="36">
        <f t="shared" ref="H28:J28" si="17">H27/287</f>
        <v>0.45993031358885017</v>
      </c>
      <c r="I28" s="34">
        <f t="shared" si="17"/>
        <v>9.7560975609756101E-2</v>
      </c>
      <c r="J28" s="24">
        <f t="shared" si="17"/>
        <v>6.9686411149825784E-3</v>
      </c>
      <c r="K28" s="21"/>
      <c r="L28" s="151"/>
      <c r="M28" s="100"/>
      <c r="N28" s="135"/>
      <c r="O28" s="135"/>
      <c r="P28" s="91"/>
      <c r="Q28" s="4">
        <f>O27/5</f>
        <v>0.2</v>
      </c>
    </row>
    <row r="29" spans="1:19" s="4" customFormat="1" ht="16.649999999999999" customHeight="1" thickBot="1" x14ac:dyDescent="0.35">
      <c r="A29" s="54"/>
      <c r="B29" s="3"/>
      <c r="C29" s="12"/>
      <c r="D29" s="50"/>
      <c r="E29" s="50"/>
      <c r="F29" s="21"/>
      <c r="G29" s="26"/>
      <c r="H29" s="26"/>
      <c r="I29" s="26"/>
      <c r="J29" s="26"/>
      <c r="K29" s="21"/>
      <c r="L29" s="12"/>
      <c r="M29" s="51"/>
      <c r="N29" s="12"/>
      <c r="O29" s="12"/>
      <c r="P29" s="12"/>
    </row>
    <row r="30" spans="1:19" s="5" customFormat="1" ht="16.649999999999999" customHeight="1" x14ac:dyDescent="0.3">
      <c r="A30" s="152" t="s">
        <v>5</v>
      </c>
      <c r="B30" s="116" t="s">
        <v>17</v>
      </c>
      <c r="C30" s="121">
        <v>53</v>
      </c>
      <c r="D30" s="16">
        <v>53</v>
      </c>
      <c r="E30" s="45">
        <v>0</v>
      </c>
      <c r="F30" s="12"/>
      <c r="G30" s="61">
        <v>3</v>
      </c>
      <c r="H30" s="62">
        <v>44</v>
      </c>
      <c r="I30" s="62">
        <v>6</v>
      </c>
      <c r="J30" s="63">
        <v>0</v>
      </c>
      <c r="K30" s="12"/>
      <c r="L30" s="183">
        <v>1</v>
      </c>
      <c r="M30" s="103">
        <f>L30/D30</f>
        <v>1.8867924528301886E-2</v>
      </c>
      <c r="N30" s="149">
        <v>0</v>
      </c>
      <c r="O30" s="144">
        <v>0</v>
      </c>
      <c r="P30" s="92"/>
    </row>
    <row r="31" spans="1:19" ht="16.649999999999999" customHeight="1" x14ac:dyDescent="0.3">
      <c r="A31" s="153"/>
      <c r="B31" s="112"/>
      <c r="C31" s="122"/>
      <c r="D31" s="32">
        <f>D30/C30</f>
        <v>1</v>
      </c>
      <c r="E31" s="74">
        <f>E30/D30</f>
        <v>0</v>
      </c>
      <c r="F31" s="18"/>
      <c r="G31" s="59">
        <f>G30/53</f>
        <v>5.6603773584905662E-2</v>
      </c>
      <c r="H31" s="56">
        <f t="shared" ref="H31:J31" si="18">H30/53</f>
        <v>0.83018867924528306</v>
      </c>
      <c r="I31" s="55">
        <f t="shared" si="18"/>
        <v>0.11320754716981132</v>
      </c>
      <c r="J31" s="77">
        <f t="shared" si="18"/>
        <v>0</v>
      </c>
      <c r="K31" s="18"/>
      <c r="L31" s="177"/>
      <c r="M31" s="98"/>
      <c r="N31" s="148"/>
      <c r="O31" s="143"/>
      <c r="P31" s="93"/>
    </row>
    <row r="32" spans="1:19" s="5" customFormat="1" ht="16.649999999999999" customHeight="1" x14ac:dyDescent="0.3">
      <c r="A32" s="153"/>
      <c r="B32" s="112" t="s">
        <v>18</v>
      </c>
      <c r="C32" s="123">
        <v>32</v>
      </c>
      <c r="D32" s="19">
        <v>31</v>
      </c>
      <c r="E32" s="46">
        <v>1</v>
      </c>
      <c r="F32" s="12"/>
      <c r="G32" s="60">
        <v>11</v>
      </c>
      <c r="H32" s="57">
        <v>17</v>
      </c>
      <c r="I32" s="57">
        <v>3</v>
      </c>
      <c r="J32" s="64">
        <v>0</v>
      </c>
      <c r="K32" s="12"/>
      <c r="L32" s="176">
        <v>2</v>
      </c>
      <c r="M32" s="98">
        <f t="shared" ref="M32" si="19">L32/D32</f>
        <v>6.4516129032258063E-2</v>
      </c>
      <c r="N32" s="147">
        <v>0</v>
      </c>
      <c r="O32" s="141">
        <v>1</v>
      </c>
      <c r="P32" s="94"/>
    </row>
    <row r="33" spans="1:20" ht="16.649999999999999" customHeight="1" x14ac:dyDescent="0.3">
      <c r="A33" s="153"/>
      <c r="B33" s="112"/>
      <c r="C33" s="122"/>
      <c r="D33" s="31">
        <f>D32/C32</f>
        <v>0.96875</v>
      </c>
      <c r="E33" s="75">
        <f>E32/D32</f>
        <v>3.2258064516129031E-2</v>
      </c>
      <c r="F33" s="18"/>
      <c r="G33" s="59">
        <f>G32/32</f>
        <v>0.34375</v>
      </c>
      <c r="H33" s="55">
        <f t="shared" ref="H33:J33" si="20">H32/32</f>
        <v>0.53125</v>
      </c>
      <c r="I33" s="55">
        <f t="shared" si="20"/>
        <v>9.375E-2</v>
      </c>
      <c r="J33" s="77">
        <f t="shared" si="20"/>
        <v>0</v>
      </c>
      <c r="K33" s="18"/>
      <c r="L33" s="177"/>
      <c r="M33" s="98"/>
      <c r="N33" s="148"/>
      <c r="O33" s="143"/>
      <c r="P33" s="93"/>
    </row>
    <row r="34" spans="1:20" s="5" customFormat="1" ht="16.649999999999999" customHeight="1" x14ac:dyDescent="0.3">
      <c r="A34" s="153"/>
      <c r="B34" s="112" t="s">
        <v>19</v>
      </c>
      <c r="C34" s="123">
        <v>43</v>
      </c>
      <c r="D34" s="19">
        <v>41</v>
      </c>
      <c r="E34" s="46">
        <v>2</v>
      </c>
      <c r="F34" s="12"/>
      <c r="G34" s="60">
        <v>10</v>
      </c>
      <c r="H34" s="57">
        <v>30</v>
      </c>
      <c r="I34" s="57">
        <v>1</v>
      </c>
      <c r="J34" s="64">
        <v>0</v>
      </c>
      <c r="K34" s="12"/>
      <c r="L34" s="176">
        <v>3</v>
      </c>
      <c r="M34" s="98">
        <f t="shared" ref="M34" si="21">L34/D34</f>
        <v>7.3170731707317069E-2</v>
      </c>
      <c r="N34" s="147">
        <v>2</v>
      </c>
      <c r="O34" s="141">
        <v>1</v>
      </c>
      <c r="P34" s="94"/>
      <c r="Q34" s="5">
        <f>N36/L36</f>
        <v>0.33333333333333331</v>
      </c>
    </row>
    <row r="35" spans="1:20" ht="16.649999999999999" customHeight="1" thickBot="1" x14ac:dyDescent="0.35">
      <c r="A35" s="153"/>
      <c r="B35" s="113"/>
      <c r="C35" s="125"/>
      <c r="D35" s="29">
        <f>D34/C34</f>
        <v>0.95348837209302328</v>
      </c>
      <c r="E35" s="71">
        <f>E34/D34</f>
        <v>4.878048780487805E-2</v>
      </c>
      <c r="F35" s="18"/>
      <c r="G35" s="69">
        <f>G34/43</f>
        <v>0.23255813953488372</v>
      </c>
      <c r="H35" s="78">
        <f t="shared" ref="H35:J35" si="22">H34/43</f>
        <v>0.69767441860465118</v>
      </c>
      <c r="I35" s="78">
        <f t="shared" si="22"/>
        <v>2.3255813953488372E-2</v>
      </c>
      <c r="J35" s="81">
        <f t="shared" si="22"/>
        <v>0</v>
      </c>
      <c r="K35" s="18"/>
      <c r="L35" s="177"/>
      <c r="M35" s="98"/>
      <c r="N35" s="148"/>
      <c r="O35" s="143"/>
      <c r="P35" s="93"/>
    </row>
    <row r="36" spans="1:20" s="5" customFormat="1" ht="16.649999999999999" customHeight="1" x14ac:dyDescent="0.3">
      <c r="A36" s="153"/>
      <c r="B36" s="117" t="s">
        <v>21</v>
      </c>
      <c r="C36" s="119">
        <v>128</v>
      </c>
      <c r="D36" s="48">
        <v>125</v>
      </c>
      <c r="E36" s="49">
        <v>3</v>
      </c>
      <c r="F36" s="12"/>
      <c r="G36" s="65">
        <v>24</v>
      </c>
      <c r="H36" s="66">
        <v>91</v>
      </c>
      <c r="I36" s="66">
        <v>10</v>
      </c>
      <c r="J36" s="67">
        <v>0</v>
      </c>
      <c r="K36" s="12"/>
      <c r="L36" s="159">
        <v>6</v>
      </c>
      <c r="M36" s="99">
        <f t="shared" ref="M36" si="23">L36/D36</f>
        <v>4.8000000000000001E-2</v>
      </c>
      <c r="N36" s="141">
        <v>2</v>
      </c>
      <c r="O36" s="134">
        <v>2</v>
      </c>
      <c r="P36" s="90"/>
      <c r="Q36" s="5">
        <f>O36/4</f>
        <v>0.5</v>
      </c>
    </row>
    <row r="37" spans="1:20" ht="16.649999999999999" customHeight="1" thickBot="1" x14ac:dyDescent="0.35">
      <c r="A37" s="154"/>
      <c r="B37" s="118"/>
      <c r="C37" s="120"/>
      <c r="D37" s="47">
        <f>D36/C36</f>
        <v>0.9765625</v>
      </c>
      <c r="E37" s="47">
        <f>E36/D36</f>
        <v>2.4E-2</v>
      </c>
      <c r="F37" s="21"/>
      <c r="G37" s="29">
        <f>G36/128</f>
        <v>0.1875</v>
      </c>
      <c r="H37" s="34">
        <f t="shared" ref="H37:J37" si="24">H36/128</f>
        <v>0.7109375</v>
      </c>
      <c r="I37" s="34">
        <f t="shared" si="24"/>
        <v>7.8125E-2</v>
      </c>
      <c r="J37" s="24">
        <f t="shared" si="24"/>
        <v>0</v>
      </c>
      <c r="K37" s="21"/>
      <c r="L37" s="160"/>
      <c r="M37" s="100"/>
      <c r="N37" s="142"/>
      <c r="O37" s="135"/>
      <c r="P37" s="91"/>
    </row>
    <row r="38" spans="1:20" s="2" customFormat="1" ht="16.649999999999999" customHeight="1" thickBot="1" x14ac:dyDescent="0.35">
      <c r="A38" s="54"/>
      <c r="B38" s="3"/>
      <c r="C38" s="12"/>
      <c r="D38" s="26"/>
      <c r="E38" s="26"/>
      <c r="F38" s="21"/>
      <c r="G38" s="26"/>
      <c r="H38" s="26"/>
      <c r="I38" s="26"/>
      <c r="J38" s="26"/>
      <c r="K38" s="21"/>
      <c r="L38" s="12"/>
      <c r="M38" s="27"/>
      <c r="N38" s="12"/>
      <c r="O38" s="12"/>
      <c r="P38" s="12"/>
    </row>
    <row r="39" spans="1:20" ht="16.649999999999999" customHeight="1" x14ac:dyDescent="0.3">
      <c r="A39" s="186" t="s">
        <v>2</v>
      </c>
      <c r="B39" s="116" t="s">
        <v>17</v>
      </c>
      <c r="C39" s="104">
        <v>14</v>
      </c>
      <c r="D39" s="16">
        <v>14</v>
      </c>
      <c r="E39" s="45">
        <v>0</v>
      </c>
      <c r="F39" s="12"/>
      <c r="G39" s="61">
        <v>7</v>
      </c>
      <c r="H39" s="62">
        <v>7</v>
      </c>
      <c r="I39" s="62">
        <v>0</v>
      </c>
      <c r="J39" s="63">
        <v>0</v>
      </c>
      <c r="L39" s="155">
        <v>0</v>
      </c>
      <c r="M39" s="96">
        <f>L39/D39</f>
        <v>0</v>
      </c>
      <c r="N39" s="173">
        <v>0</v>
      </c>
      <c r="O39" s="145">
        <v>0</v>
      </c>
      <c r="P39" s="89"/>
      <c r="S39" s="22"/>
    </row>
    <row r="40" spans="1:20" ht="16.649999999999999" customHeight="1" x14ac:dyDescent="0.3">
      <c r="A40" s="187"/>
      <c r="B40" s="112"/>
      <c r="C40" s="105"/>
      <c r="D40" s="30">
        <f>D39/C39</f>
        <v>1</v>
      </c>
      <c r="E40" s="82">
        <f>E39/D39</f>
        <v>0</v>
      </c>
      <c r="F40" s="18"/>
      <c r="G40" s="32">
        <f>G39/14</f>
        <v>0.5</v>
      </c>
      <c r="H40" s="33">
        <f t="shared" ref="H40:J40" si="25">H39/14</f>
        <v>0.5</v>
      </c>
      <c r="I40" s="33">
        <f t="shared" si="25"/>
        <v>0</v>
      </c>
      <c r="J40" s="58">
        <f t="shared" si="25"/>
        <v>0</v>
      </c>
      <c r="K40" s="18"/>
      <c r="L40" s="156"/>
      <c r="M40" s="97"/>
      <c r="N40" s="174"/>
      <c r="O40" s="146"/>
      <c r="P40" s="90"/>
      <c r="R40" s="37"/>
    </row>
    <row r="41" spans="1:20" ht="16.649999999999999" customHeight="1" x14ac:dyDescent="0.3">
      <c r="A41" s="187"/>
      <c r="B41" s="112" t="s">
        <v>18</v>
      </c>
      <c r="C41" s="106">
        <v>25</v>
      </c>
      <c r="D41" s="19">
        <v>24</v>
      </c>
      <c r="E41" s="46">
        <v>1</v>
      </c>
      <c r="F41" s="12"/>
      <c r="G41" s="60">
        <v>10</v>
      </c>
      <c r="H41" s="57">
        <v>13</v>
      </c>
      <c r="I41" s="57">
        <v>1</v>
      </c>
      <c r="J41" s="64">
        <v>0</v>
      </c>
      <c r="L41" s="156">
        <v>1</v>
      </c>
      <c r="M41" s="98">
        <f t="shared" ref="M41" si="26">L41/D41</f>
        <v>4.1666666666666664E-2</v>
      </c>
      <c r="N41" s="175">
        <v>0</v>
      </c>
      <c r="O41" s="178">
        <v>1</v>
      </c>
      <c r="P41" s="95"/>
      <c r="S41" s="22"/>
    </row>
    <row r="42" spans="1:20" ht="16.649999999999999" customHeight="1" x14ac:dyDescent="0.3">
      <c r="A42" s="187"/>
      <c r="B42" s="112"/>
      <c r="C42" s="105"/>
      <c r="D42" s="32">
        <f>D41/C41</f>
        <v>0.96</v>
      </c>
      <c r="E42" s="23">
        <f>E41/D41</f>
        <v>4.1666666666666664E-2</v>
      </c>
      <c r="F42" s="18"/>
      <c r="G42" s="32">
        <f>G41/25</f>
        <v>0.4</v>
      </c>
      <c r="H42" s="33">
        <f t="shared" ref="H42:J42" si="27">H41/25</f>
        <v>0.52</v>
      </c>
      <c r="I42" s="33">
        <f t="shared" si="27"/>
        <v>0.04</v>
      </c>
      <c r="J42" s="58">
        <f t="shared" si="27"/>
        <v>0</v>
      </c>
      <c r="K42" s="18"/>
      <c r="L42" s="156"/>
      <c r="M42" s="98"/>
      <c r="N42" s="175"/>
      <c r="O42" s="178"/>
      <c r="P42" s="95"/>
    </row>
    <row r="43" spans="1:20" ht="16.649999999999999" customHeight="1" x14ac:dyDescent="0.3">
      <c r="A43" s="187"/>
      <c r="B43" s="112" t="s">
        <v>19</v>
      </c>
      <c r="C43" s="106">
        <v>10</v>
      </c>
      <c r="D43" s="19">
        <v>10</v>
      </c>
      <c r="E43" s="46">
        <v>0</v>
      </c>
      <c r="F43" s="12"/>
      <c r="G43" s="60">
        <v>6</v>
      </c>
      <c r="H43" s="57">
        <v>4</v>
      </c>
      <c r="I43" s="57">
        <v>0</v>
      </c>
      <c r="J43" s="64">
        <v>0</v>
      </c>
      <c r="L43" s="156">
        <v>0</v>
      </c>
      <c r="M43" s="97">
        <f t="shared" ref="M43" si="28">L43/D43</f>
        <v>0</v>
      </c>
      <c r="N43" s="175">
        <v>0</v>
      </c>
      <c r="O43" s="178">
        <v>0</v>
      </c>
      <c r="P43" s="95"/>
      <c r="Q43" s="1">
        <f>0/1</f>
        <v>0</v>
      </c>
    </row>
    <row r="44" spans="1:20" ht="16.649999999999999" customHeight="1" thickBot="1" x14ac:dyDescent="0.35">
      <c r="A44" s="187"/>
      <c r="B44" s="113"/>
      <c r="C44" s="107"/>
      <c r="D44" s="40">
        <v>1</v>
      </c>
      <c r="E44" s="25">
        <v>0</v>
      </c>
      <c r="F44" s="18"/>
      <c r="G44" s="40">
        <f>G43/10</f>
        <v>0.6</v>
      </c>
      <c r="H44" s="36">
        <f t="shared" ref="H44:J44" si="29">H43/10</f>
        <v>0.4</v>
      </c>
      <c r="I44" s="36">
        <f t="shared" si="29"/>
        <v>0</v>
      </c>
      <c r="J44" s="25">
        <f t="shared" si="29"/>
        <v>0</v>
      </c>
      <c r="K44" s="18"/>
      <c r="L44" s="156"/>
      <c r="M44" s="97"/>
      <c r="N44" s="175"/>
      <c r="O44" s="178"/>
      <c r="P44" s="95"/>
    </row>
    <row r="45" spans="1:20" ht="16.649999999999999" customHeight="1" x14ac:dyDescent="0.3">
      <c r="A45" s="187"/>
      <c r="B45" s="114" t="s">
        <v>21</v>
      </c>
      <c r="C45" s="129">
        <v>49</v>
      </c>
      <c r="D45" s="20">
        <v>48</v>
      </c>
      <c r="E45" s="49">
        <v>1</v>
      </c>
      <c r="F45" s="12"/>
      <c r="G45" s="65">
        <v>23</v>
      </c>
      <c r="H45" s="66">
        <v>24</v>
      </c>
      <c r="I45" s="66">
        <v>1</v>
      </c>
      <c r="J45" s="67">
        <v>0</v>
      </c>
      <c r="K45" s="12"/>
      <c r="L45" s="150">
        <v>1</v>
      </c>
      <c r="M45" s="99">
        <f t="shared" ref="M45" si="30">L45/D45</f>
        <v>2.0833333333333332E-2</v>
      </c>
      <c r="N45" s="134">
        <v>0</v>
      </c>
      <c r="O45" s="146">
        <v>1</v>
      </c>
      <c r="P45" s="90"/>
      <c r="Q45" s="1">
        <v>1</v>
      </c>
      <c r="T45" s="22"/>
    </row>
    <row r="46" spans="1:20" ht="16.649999999999999" customHeight="1" thickBot="1" x14ac:dyDescent="0.35">
      <c r="A46" s="188"/>
      <c r="B46" s="115"/>
      <c r="C46" s="130"/>
      <c r="D46" s="29">
        <f>D45/C45</f>
        <v>0.97959183673469385</v>
      </c>
      <c r="E46" s="24">
        <f>E45/D45</f>
        <v>2.0833333333333332E-2</v>
      </c>
      <c r="F46" s="21"/>
      <c r="G46" s="29">
        <f>G45/49</f>
        <v>0.46938775510204084</v>
      </c>
      <c r="H46" s="36">
        <f t="shared" ref="H46:J46" si="31">H45/49</f>
        <v>0.48979591836734693</v>
      </c>
      <c r="I46" s="36">
        <f t="shared" si="31"/>
        <v>2.0408163265306121E-2</v>
      </c>
      <c r="J46" s="25">
        <f t="shared" si="31"/>
        <v>0</v>
      </c>
      <c r="K46" s="21"/>
      <c r="L46" s="151"/>
      <c r="M46" s="100"/>
      <c r="N46" s="135"/>
      <c r="O46" s="190"/>
      <c r="P46" s="91"/>
      <c r="T46" s="22"/>
    </row>
    <row r="47" spans="1:20" s="4" customFormat="1" ht="16.649999999999999" customHeight="1" thickBot="1" x14ac:dyDescent="0.35">
      <c r="A47" s="54"/>
      <c r="B47" s="3"/>
      <c r="C47" s="12"/>
      <c r="D47" s="22"/>
      <c r="E47" s="12"/>
      <c r="F47" s="12"/>
      <c r="G47" s="12"/>
      <c r="H47" s="12"/>
      <c r="I47" s="12"/>
      <c r="J47" s="12"/>
      <c r="K47" s="12"/>
      <c r="L47" s="12"/>
      <c r="M47" s="27"/>
      <c r="N47" s="12"/>
      <c r="O47" s="12"/>
      <c r="P47" s="12"/>
    </row>
    <row r="48" spans="1:20" ht="16.649999999999999" customHeight="1" x14ac:dyDescent="0.3">
      <c r="A48" s="152" t="s">
        <v>12</v>
      </c>
      <c r="B48" s="108" t="s">
        <v>17</v>
      </c>
      <c r="C48" s="104">
        <v>2</v>
      </c>
      <c r="D48" s="16">
        <v>2</v>
      </c>
      <c r="E48" s="45">
        <v>0</v>
      </c>
      <c r="F48" s="12"/>
      <c r="G48" s="61">
        <v>0</v>
      </c>
      <c r="H48" s="62">
        <v>2</v>
      </c>
      <c r="I48" s="62">
        <v>0</v>
      </c>
      <c r="J48" s="63">
        <v>0</v>
      </c>
      <c r="L48" s="155">
        <v>0</v>
      </c>
      <c r="M48" s="96">
        <f>L48/D48</f>
        <v>0</v>
      </c>
      <c r="N48" s="137">
        <v>0</v>
      </c>
      <c r="O48" s="136">
        <v>0</v>
      </c>
      <c r="P48" s="89"/>
    </row>
    <row r="49" spans="1:20" ht="16.649999999999999" customHeight="1" x14ac:dyDescent="0.3">
      <c r="A49" s="153"/>
      <c r="B49" s="109"/>
      <c r="C49" s="105"/>
      <c r="D49" s="30">
        <f>D48/C48</f>
        <v>1</v>
      </c>
      <c r="E49" s="82">
        <f>E48/D48</f>
        <v>0</v>
      </c>
      <c r="F49" s="18"/>
      <c r="G49" s="76">
        <f>G48/2</f>
        <v>0</v>
      </c>
      <c r="H49" s="56">
        <f t="shared" ref="H49:J49" si="32">H48/2</f>
        <v>1</v>
      </c>
      <c r="I49" s="56">
        <f t="shared" si="32"/>
        <v>0</v>
      </c>
      <c r="J49" s="77">
        <f t="shared" si="32"/>
        <v>0</v>
      </c>
      <c r="K49" s="18"/>
      <c r="L49" s="156"/>
      <c r="M49" s="97"/>
      <c r="N49" s="138"/>
      <c r="O49" s="134"/>
      <c r="P49" s="90"/>
    </row>
    <row r="50" spans="1:20" ht="16.649999999999999" customHeight="1" x14ac:dyDescent="0.3">
      <c r="A50" s="153"/>
      <c r="B50" s="110" t="s">
        <v>18</v>
      </c>
      <c r="C50" s="106">
        <v>12</v>
      </c>
      <c r="D50" s="19">
        <v>12</v>
      </c>
      <c r="E50" s="46">
        <v>0</v>
      </c>
      <c r="F50" s="12"/>
      <c r="G50" s="60">
        <v>4</v>
      </c>
      <c r="H50" s="57">
        <v>8</v>
      </c>
      <c r="I50" s="57">
        <v>0</v>
      </c>
      <c r="J50" s="64">
        <v>0</v>
      </c>
      <c r="L50" s="156">
        <v>1</v>
      </c>
      <c r="M50" s="98">
        <f t="shared" ref="M50" si="33">L50/D50</f>
        <v>8.3333333333333329E-2</v>
      </c>
      <c r="N50" s="138">
        <v>0</v>
      </c>
      <c r="O50" s="134">
        <v>1</v>
      </c>
      <c r="P50" s="90"/>
    </row>
    <row r="51" spans="1:20" ht="16.649999999999999" customHeight="1" x14ac:dyDescent="0.3">
      <c r="A51" s="153"/>
      <c r="B51" s="109"/>
      <c r="C51" s="105"/>
      <c r="D51" s="30">
        <f>D50/C50</f>
        <v>1</v>
      </c>
      <c r="E51" s="82">
        <f>E50/D50</f>
        <v>0</v>
      </c>
      <c r="F51" s="18"/>
      <c r="G51" s="59">
        <f>G50/12</f>
        <v>0.33333333333333331</v>
      </c>
      <c r="H51" s="55">
        <f t="shared" ref="H51:J51" si="34">H50/12</f>
        <v>0.66666666666666663</v>
      </c>
      <c r="I51" s="56">
        <f t="shared" si="34"/>
        <v>0</v>
      </c>
      <c r="J51" s="77">
        <f t="shared" si="34"/>
        <v>0</v>
      </c>
      <c r="K51" s="18"/>
      <c r="L51" s="156"/>
      <c r="M51" s="98"/>
      <c r="N51" s="138"/>
      <c r="O51" s="134"/>
      <c r="P51" s="90"/>
    </row>
    <row r="52" spans="1:20" ht="16.649999999999999" customHeight="1" x14ac:dyDescent="0.3">
      <c r="A52" s="153"/>
      <c r="B52" s="110" t="s">
        <v>19</v>
      </c>
      <c r="C52" s="106">
        <v>13</v>
      </c>
      <c r="D52" s="19">
        <v>13</v>
      </c>
      <c r="E52" s="46">
        <v>0</v>
      </c>
      <c r="F52" s="12"/>
      <c r="G52" s="60">
        <v>8</v>
      </c>
      <c r="H52" s="57">
        <v>4</v>
      </c>
      <c r="I52" s="57">
        <v>1</v>
      </c>
      <c r="J52" s="64">
        <v>0</v>
      </c>
      <c r="L52" s="156">
        <v>1</v>
      </c>
      <c r="M52" s="98">
        <f t="shared" ref="M52" si="35">L52/D52</f>
        <v>7.6923076923076927E-2</v>
      </c>
      <c r="N52" s="138">
        <v>1</v>
      </c>
      <c r="O52" s="134">
        <v>0</v>
      </c>
      <c r="P52" s="90"/>
    </row>
    <row r="53" spans="1:20" ht="16.649999999999999" customHeight="1" thickBot="1" x14ac:dyDescent="0.35">
      <c r="A53" s="153"/>
      <c r="B53" s="111"/>
      <c r="C53" s="107"/>
      <c r="D53" s="40">
        <f>D52/C52</f>
        <v>1</v>
      </c>
      <c r="E53" s="25">
        <f>E52/D52</f>
        <v>0</v>
      </c>
      <c r="F53" s="18"/>
      <c r="G53" s="69">
        <f>G52/13</f>
        <v>0.61538461538461542</v>
      </c>
      <c r="H53" s="78">
        <f t="shared" ref="H53:J53" si="36">H52/13</f>
        <v>0.30769230769230771</v>
      </c>
      <c r="I53" s="78">
        <f t="shared" si="36"/>
        <v>7.6923076923076927E-2</v>
      </c>
      <c r="J53" s="81">
        <f t="shared" si="36"/>
        <v>0</v>
      </c>
      <c r="K53" s="18"/>
      <c r="L53" s="156"/>
      <c r="M53" s="98"/>
      <c r="N53" s="138"/>
      <c r="O53" s="134"/>
      <c r="P53" s="90"/>
      <c r="Q53" s="1">
        <v>0.5</v>
      </c>
    </row>
    <row r="54" spans="1:20" ht="16.649999999999999" customHeight="1" x14ac:dyDescent="0.3">
      <c r="A54" s="153"/>
      <c r="B54" s="117" t="s">
        <v>21</v>
      </c>
      <c r="C54" s="129">
        <v>27</v>
      </c>
      <c r="D54" s="20">
        <v>27</v>
      </c>
      <c r="E54" s="49">
        <v>0</v>
      </c>
      <c r="F54" s="12"/>
      <c r="G54" s="65">
        <v>12</v>
      </c>
      <c r="H54" s="66">
        <v>14</v>
      </c>
      <c r="I54" s="66">
        <v>1</v>
      </c>
      <c r="J54" s="67">
        <v>0</v>
      </c>
      <c r="K54" s="12"/>
      <c r="L54" s="150">
        <v>2</v>
      </c>
      <c r="M54" s="99">
        <f t="shared" ref="M54" si="37">L54/D54</f>
        <v>7.407407407407407E-2</v>
      </c>
      <c r="N54" s="134">
        <v>1</v>
      </c>
      <c r="O54" s="134">
        <v>1</v>
      </c>
      <c r="P54" s="90"/>
      <c r="Q54" s="1">
        <v>1</v>
      </c>
    </row>
    <row r="55" spans="1:20" ht="16.649999999999999" customHeight="1" thickBot="1" x14ac:dyDescent="0.35">
      <c r="A55" s="154"/>
      <c r="B55" s="118"/>
      <c r="C55" s="130"/>
      <c r="D55" s="40">
        <f>D54/C54</f>
        <v>1</v>
      </c>
      <c r="E55" s="25">
        <f>E54/D54</f>
        <v>0</v>
      </c>
      <c r="F55" s="21"/>
      <c r="G55" s="29">
        <f>G54/27</f>
        <v>0.44444444444444442</v>
      </c>
      <c r="H55" s="34">
        <f t="shared" ref="H55:J55" si="38">H54/27</f>
        <v>0.51851851851851849</v>
      </c>
      <c r="I55" s="34">
        <f t="shared" si="38"/>
        <v>3.7037037037037035E-2</v>
      </c>
      <c r="J55" s="25">
        <f t="shared" si="38"/>
        <v>0</v>
      </c>
      <c r="K55" s="21"/>
      <c r="L55" s="151"/>
      <c r="M55" s="100"/>
      <c r="N55" s="135"/>
      <c r="O55" s="135"/>
      <c r="P55" s="91"/>
      <c r="T55" s="11"/>
    </row>
    <row r="56" spans="1:20" ht="18" customHeight="1" thickBot="1" x14ac:dyDescent="0.35"/>
    <row r="57" spans="1:20" ht="19.5" customHeight="1" thickBot="1" x14ac:dyDescent="0.35">
      <c r="A57" s="184" t="s">
        <v>43</v>
      </c>
      <c r="B57" s="185"/>
      <c r="C57" s="86">
        <f>C9+C18+C27+C36+C45+C54</f>
        <v>1750</v>
      </c>
      <c r="D57" s="86">
        <f>D9+D18+D27+D36+D45+D54</f>
        <v>1680</v>
      </c>
      <c r="E57" s="87">
        <f>E9+E18+E27+E36+E45+E54</f>
        <v>70</v>
      </c>
      <c r="F57" s="22"/>
      <c r="G57" s="83">
        <f t="shared" ref="G57:J57" si="39">G9+G18+G27+G36+G45+G54</f>
        <v>571</v>
      </c>
      <c r="H57" s="84">
        <f t="shared" si="39"/>
        <v>969</v>
      </c>
      <c r="I57" s="84">
        <f t="shared" si="39"/>
        <v>137</v>
      </c>
      <c r="J57" s="85">
        <f t="shared" si="39"/>
        <v>3</v>
      </c>
      <c r="K57" s="22"/>
      <c r="L57" s="83">
        <f>L9+L18+L27+L36+L45+L54</f>
        <v>61</v>
      </c>
      <c r="M57" s="88">
        <f>L57/D57</f>
        <v>3.6309523809523812E-2</v>
      </c>
      <c r="N57" s="84">
        <f t="shared" ref="N57:O57" si="40">N9+N18+N27+N36+N45+N54</f>
        <v>26</v>
      </c>
      <c r="O57" s="84">
        <f t="shared" si="40"/>
        <v>35</v>
      </c>
      <c r="P57" s="85"/>
      <c r="Q57" s="1">
        <f>N57/L57</f>
        <v>0.42622950819672129</v>
      </c>
    </row>
    <row r="58" spans="1:20" x14ac:dyDescent="0.3">
      <c r="G58" s="22">
        <f>G57/$D57*100</f>
        <v>33.988095238095241</v>
      </c>
      <c r="H58" s="22">
        <f t="shared" ref="H58:J58" si="41">H57/$D57*100</f>
        <v>57.678571428571423</v>
      </c>
      <c r="I58" s="22">
        <f t="shared" si="41"/>
        <v>8.1547619047619051</v>
      </c>
      <c r="J58" s="22">
        <f t="shared" si="41"/>
        <v>0.17857142857142858</v>
      </c>
      <c r="Q58" s="1">
        <f>20/35</f>
        <v>0.5714285714285714</v>
      </c>
    </row>
  </sheetData>
  <mergeCells count="178">
    <mergeCell ref="A57:B57"/>
    <mergeCell ref="A12:A19"/>
    <mergeCell ref="B18:B19"/>
    <mergeCell ref="A3:A10"/>
    <mergeCell ref="A39:A46"/>
    <mergeCell ref="P9:P10"/>
    <mergeCell ref="M5:M6"/>
    <mergeCell ref="M3:M4"/>
    <mergeCell ref="M39:M40"/>
    <mergeCell ref="M41:M42"/>
    <mergeCell ref="P3:P4"/>
    <mergeCell ref="L5:L6"/>
    <mergeCell ref="N5:N6"/>
    <mergeCell ref="O5:O6"/>
    <mergeCell ref="P5:P6"/>
    <mergeCell ref="L7:L8"/>
    <mergeCell ref="N7:N8"/>
    <mergeCell ref="O7:O8"/>
    <mergeCell ref="P7:P8"/>
    <mergeCell ref="N45:N46"/>
    <mergeCell ref="O45:O46"/>
    <mergeCell ref="B48:B49"/>
    <mergeCell ref="B50:B51"/>
    <mergeCell ref="B52:B53"/>
    <mergeCell ref="O41:O42"/>
    <mergeCell ref="O43:O44"/>
    <mergeCell ref="P39:P40"/>
    <mergeCell ref="P41:P42"/>
    <mergeCell ref="N3:N4"/>
    <mergeCell ref="O3:O4"/>
    <mergeCell ref="N9:N10"/>
    <mergeCell ref="O9:O10"/>
    <mergeCell ref="L30:L31"/>
    <mergeCell ref="L32:L33"/>
    <mergeCell ref="O14:O15"/>
    <mergeCell ref="O16:O17"/>
    <mergeCell ref="M36:M37"/>
    <mergeCell ref="M21:M22"/>
    <mergeCell ref="M23:M24"/>
    <mergeCell ref="M25:M26"/>
    <mergeCell ref="M27:M28"/>
    <mergeCell ref="N32:N33"/>
    <mergeCell ref="C1:E1"/>
    <mergeCell ref="L39:L40"/>
    <mergeCell ref="L41:L42"/>
    <mergeCell ref="L43:L44"/>
    <mergeCell ref="L45:L46"/>
    <mergeCell ref="C18:C19"/>
    <mergeCell ref="L3:L4"/>
    <mergeCell ref="L9:L10"/>
    <mergeCell ref="L1:P1"/>
    <mergeCell ref="O18:O19"/>
    <mergeCell ref="N39:N40"/>
    <mergeCell ref="N41:N42"/>
    <mergeCell ref="N43:N44"/>
    <mergeCell ref="L12:L13"/>
    <mergeCell ref="L14:L15"/>
    <mergeCell ref="L16:L17"/>
    <mergeCell ref="L18:L19"/>
    <mergeCell ref="N12:N13"/>
    <mergeCell ref="O12:O13"/>
    <mergeCell ref="N14:N15"/>
    <mergeCell ref="N16:N17"/>
    <mergeCell ref="N18:N19"/>
    <mergeCell ref="G1:J1"/>
    <mergeCell ref="L34:L35"/>
    <mergeCell ref="L54:L55"/>
    <mergeCell ref="A21:A28"/>
    <mergeCell ref="A30:A37"/>
    <mergeCell ref="B30:B31"/>
    <mergeCell ref="B32:B33"/>
    <mergeCell ref="B34:B35"/>
    <mergeCell ref="C30:C31"/>
    <mergeCell ref="C32:C33"/>
    <mergeCell ref="L48:L49"/>
    <mergeCell ref="L50:L51"/>
    <mergeCell ref="L52:L53"/>
    <mergeCell ref="B54:B55"/>
    <mergeCell ref="C54:C55"/>
    <mergeCell ref="C48:C49"/>
    <mergeCell ref="C50:C51"/>
    <mergeCell ref="C52:C53"/>
    <mergeCell ref="A48:A55"/>
    <mergeCell ref="L21:L22"/>
    <mergeCell ref="L23:L24"/>
    <mergeCell ref="L36:L37"/>
    <mergeCell ref="L25:L26"/>
    <mergeCell ref="L27:L28"/>
    <mergeCell ref="C45:C46"/>
    <mergeCell ref="C34:C35"/>
    <mergeCell ref="O54:O55"/>
    <mergeCell ref="N27:N28"/>
    <mergeCell ref="O27:O28"/>
    <mergeCell ref="O21:O22"/>
    <mergeCell ref="O23:O24"/>
    <mergeCell ref="O25:O26"/>
    <mergeCell ref="O48:O49"/>
    <mergeCell ref="O50:O51"/>
    <mergeCell ref="O52:O53"/>
    <mergeCell ref="N48:N49"/>
    <mergeCell ref="N50:N51"/>
    <mergeCell ref="N21:N22"/>
    <mergeCell ref="N23:N24"/>
    <mergeCell ref="N25:N26"/>
    <mergeCell ref="N36:N37"/>
    <mergeCell ref="O36:O37"/>
    <mergeCell ref="O34:O35"/>
    <mergeCell ref="O32:O33"/>
    <mergeCell ref="O30:O31"/>
    <mergeCell ref="N54:N55"/>
    <mergeCell ref="N52:N53"/>
    <mergeCell ref="O39:O40"/>
    <mergeCell ref="N34:N35"/>
    <mergeCell ref="N30:N31"/>
    <mergeCell ref="C3:C4"/>
    <mergeCell ref="C5:C6"/>
    <mergeCell ref="C7:C8"/>
    <mergeCell ref="B3:B4"/>
    <mergeCell ref="B5:B6"/>
    <mergeCell ref="B7:B8"/>
    <mergeCell ref="B9:B10"/>
    <mergeCell ref="C9:C10"/>
    <mergeCell ref="M9:M10"/>
    <mergeCell ref="M7:M8"/>
    <mergeCell ref="C39:C40"/>
    <mergeCell ref="C41:C42"/>
    <mergeCell ref="C43:C44"/>
    <mergeCell ref="B12:B13"/>
    <mergeCell ref="B14:B15"/>
    <mergeCell ref="B16:B17"/>
    <mergeCell ref="B41:B42"/>
    <mergeCell ref="B43:B44"/>
    <mergeCell ref="B45:B46"/>
    <mergeCell ref="B39:B40"/>
    <mergeCell ref="B36:B37"/>
    <mergeCell ref="C36:C37"/>
    <mergeCell ref="C12:C13"/>
    <mergeCell ref="C14:C15"/>
    <mergeCell ref="C21:C22"/>
    <mergeCell ref="C23:C24"/>
    <mergeCell ref="C25:C26"/>
    <mergeCell ref="B21:B22"/>
    <mergeCell ref="B23:B24"/>
    <mergeCell ref="B25:B26"/>
    <mergeCell ref="C16:C17"/>
    <mergeCell ref="B27:B28"/>
    <mergeCell ref="C27:C28"/>
    <mergeCell ref="M48:M49"/>
    <mergeCell ref="M50:M51"/>
    <mergeCell ref="M52:M53"/>
    <mergeCell ref="M54:M55"/>
    <mergeCell ref="M43:M44"/>
    <mergeCell ref="M45:M46"/>
    <mergeCell ref="M12:M13"/>
    <mergeCell ref="M14:M15"/>
    <mergeCell ref="M16:M17"/>
    <mergeCell ref="M18:M19"/>
    <mergeCell ref="M30:M31"/>
    <mergeCell ref="M32:M33"/>
    <mergeCell ref="M34:M35"/>
    <mergeCell ref="P48:P49"/>
    <mergeCell ref="P50:P51"/>
    <mergeCell ref="P52:P53"/>
    <mergeCell ref="P54:P55"/>
    <mergeCell ref="P12:P13"/>
    <mergeCell ref="P14:P15"/>
    <mergeCell ref="P16:P17"/>
    <mergeCell ref="P18:P19"/>
    <mergeCell ref="P21:P22"/>
    <mergeCell ref="P23:P24"/>
    <mergeCell ref="P25:P26"/>
    <mergeCell ref="P27:P28"/>
    <mergeCell ref="P30:P31"/>
    <mergeCell ref="P32:P33"/>
    <mergeCell ref="P34:P35"/>
    <mergeCell ref="P36:P37"/>
    <mergeCell ref="P43:P44"/>
    <mergeCell ref="P45:P46"/>
  </mergeCells>
  <pageMargins left="0.31496062992125984" right="0.31496062992125984" top="1.1811023622047245" bottom="0.74803149606299213" header="0.31496062992125984" footer="0.31496062992125984"/>
  <pageSetup paperSize="8" orientation="portrait" r:id="rId1"/>
  <headerFooter>
    <oddHeader>&amp;C&amp;"Arial,Gras"Statistiques 
RDVC 2021-2022</oddHeader>
    <oddFooter>&amp;LDPE-ACTES COLLECTIFS
&amp;D&amp;R1/1</oddFooter>
  </headerFooter>
  <rowBreaks count="1" manualBreakCount="1">
    <brk id="56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64"/>
  <sheetViews>
    <sheetView topLeftCell="A16" workbookViewId="0">
      <selection activeCell="A4" sqref="A4:G64"/>
    </sheetView>
  </sheetViews>
  <sheetFormatPr baseColWidth="10" defaultRowHeight="14.4" x14ac:dyDescent="0.3"/>
  <cols>
    <col min="1" max="1" width="24.109375" bestFit="1" customWidth="1"/>
    <col min="2" max="2" width="23.88671875" bestFit="1" customWidth="1"/>
    <col min="3" max="3" width="3.44140625" bestFit="1" customWidth="1"/>
    <col min="4" max="4" width="4.33203125" bestFit="1" customWidth="1"/>
    <col min="5" max="5" width="5" bestFit="1" customWidth="1"/>
    <col min="6" max="6" width="4.33203125" bestFit="1" customWidth="1"/>
    <col min="7" max="7" width="12.5546875" bestFit="1" customWidth="1"/>
  </cols>
  <sheetData>
    <row r="3" spans="1:7" x14ac:dyDescent="0.3">
      <c r="A3" s="7" t="s">
        <v>40</v>
      </c>
      <c r="B3" s="7" t="s">
        <v>42</v>
      </c>
    </row>
    <row r="4" spans="1:7" x14ac:dyDescent="0.3">
      <c r="A4" s="7" t="s">
        <v>41</v>
      </c>
      <c r="B4" t="s">
        <v>7</v>
      </c>
      <c r="C4" t="s">
        <v>8</v>
      </c>
      <c r="D4" t="s">
        <v>31</v>
      </c>
      <c r="E4" t="s">
        <v>10</v>
      </c>
      <c r="F4" t="s">
        <v>11</v>
      </c>
      <c r="G4" t="s">
        <v>1</v>
      </c>
    </row>
    <row r="5" spans="1:7" x14ac:dyDescent="0.3">
      <c r="A5" s="8" t="s">
        <v>38</v>
      </c>
      <c r="B5">
        <v>4</v>
      </c>
      <c r="D5">
        <v>4</v>
      </c>
      <c r="E5">
        <v>27</v>
      </c>
      <c r="F5">
        <v>14</v>
      </c>
      <c r="G5">
        <v>49</v>
      </c>
    </row>
    <row r="6" spans="1:7" x14ac:dyDescent="0.3">
      <c r="A6" s="9" t="s">
        <v>29</v>
      </c>
      <c r="D6">
        <v>2</v>
      </c>
      <c r="E6">
        <v>14</v>
      </c>
      <c r="F6">
        <v>5</v>
      </c>
      <c r="G6">
        <v>21</v>
      </c>
    </row>
    <row r="7" spans="1:7" x14ac:dyDescent="0.3">
      <c r="A7" s="10" t="s">
        <v>33</v>
      </c>
      <c r="D7">
        <v>2</v>
      </c>
      <c r="E7">
        <v>10</v>
      </c>
      <c r="F7">
        <v>5</v>
      </c>
      <c r="G7">
        <v>17</v>
      </c>
    </row>
    <row r="8" spans="1:7" x14ac:dyDescent="0.3">
      <c r="A8" s="10" t="s">
        <v>28</v>
      </c>
      <c r="E8">
        <v>4</v>
      </c>
      <c r="G8">
        <v>4</v>
      </c>
    </row>
    <row r="9" spans="1:7" x14ac:dyDescent="0.3">
      <c r="A9" s="9" t="s">
        <v>34</v>
      </c>
      <c r="E9">
        <v>4</v>
      </c>
      <c r="F9">
        <v>3</v>
      </c>
      <c r="G9">
        <v>7</v>
      </c>
    </row>
    <row r="10" spans="1:7" x14ac:dyDescent="0.3">
      <c r="A10" s="10" t="s">
        <v>33</v>
      </c>
      <c r="E10">
        <v>4</v>
      </c>
      <c r="F10">
        <v>2</v>
      </c>
      <c r="G10">
        <v>6</v>
      </c>
    </row>
    <row r="11" spans="1:7" x14ac:dyDescent="0.3">
      <c r="A11" s="10" t="s">
        <v>28</v>
      </c>
      <c r="F11">
        <v>1</v>
      </c>
      <c r="G11">
        <v>1</v>
      </c>
    </row>
    <row r="12" spans="1:7" x14ac:dyDescent="0.3">
      <c r="A12" s="9" t="s">
        <v>35</v>
      </c>
      <c r="B12">
        <v>4</v>
      </c>
      <c r="D12">
        <v>2</v>
      </c>
      <c r="E12">
        <v>9</v>
      </c>
      <c r="F12">
        <v>6</v>
      </c>
      <c r="G12">
        <v>21</v>
      </c>
    </row>
    <row r="13" spans="1:7" x14ac:dyDescent="0.3">
      <c r="A13" s="10" t="s">
        <v>33</v>
      </c>
      <c r="B13">
        <v>3</v>
      </c>
      <c r="E13">
        <v>6</v>
      </c>
      <c r="F13">
        <v>4</v>
      </c>
      <c r="G13">
        <v>13</v>
      </c>
    </row>
    <row r="14" spans="1:7" x14ac:dyDescent="0.3">
      <c r="A14" s="10" t="s">
        <v>28</v>
      </c>
      <c r="B14">
        <v>1</v>
      </c>
      <c r="D14">
        <v>2</v>
      </c>
      <c r="E14">
        <v>3</v>
      </c>
      <c r="F14">
        <v>2</v>
      </c>
      <c r="G14">
        <v>8</v>
      </c>
    </row>
    <row r="15" spans="1:7" x14ac:dyDescent="0.3">
      <c r="A15" s="8" t="s">
        <v>37</v>
      </c>
      <c r="B15">
        <v>7</v>
      </c>
      <c r="D15">
        <v>12</v>
      </c>
      <c r="E15">
        <v>144</v>
      </c>
      <c r="F15">
        <v>75</v>
      </c>
      <c r="G15">
        <v>238</v>
      </c>
    </row>
    <row r="16" spans="1:7" x14ac:dyDescent="0.3">
      <c r="A16" s="9" t="s">
        <v>29</v>
      </c>
      <c r="B16">
        <v>2</v>
      </c>
      <c r="D16">
        <v>7</v>
      </c>
      <c r="E16">
        <v>41</v>
      </c>
      <c r="F16">
        <v>13</v>
      </c>
      <c r="G16">
        <v>63</v>
      </c>
    </row>
    <row r="17" spans="1:7" x14ac:dyDescent="0.3">
      <c r="A17" s="10" t="s">
        <v>33</v>
      </c>
      <c r="B17">
        <v>2</v>
      </c>
      <c r="D17">
        <v>2</v>
      </c>
      <c r="E17">
        <v>17</v>
      </c>
      <c r="F17">
        <v>7</v>
      </c>
      <c r="G17">
        <v>28</v>
      </c>
    </row>
    <row r="18" spans="1:7" x14ac:dyDescent="0.3">
      <c r="A18" s="10" t="s">
        <v>28</v>
      </c>
      <c r="D18">
        <v>5</v>
      </c>
      <c r="E18">
        <v>24</v>
      </c>
      <c r="F18">
        <v>6</v>
      </c>
      <c r="G18">
        <v>35</v>
      </c>
    </row>
    <row r="19" spans="1:7" x14ac:dyDescent="0.3">
      <c r="A19" s="9" t="s">
        <v>34</v>
      </c>
      <c r="B19">
        <v>2</v>
      </c>
      <c r="D19">
        <v>4</v>
      </c>
      <c r="E19">
        <v>47</v>
      </c>
      <c r="F19">
        <v>34</v>
      </c>
      <c r="G19">
        <v>87</v>
      </c>
    </row>
    <row r="20" spans="1:7" x14ac:dyDescent="0.3">
      <c r="A20" s="10" t="s">
        <v>33</v>
      </c>
      <c r="B20">
        <v>1</v>
      </c>
      <c r="D20">
        <v>1</v>
      </c>
      <c r="E20">
        <v>22</v>
      </c>
      <c r="F20">
        <v>20</v>
      </c>
      <c r="G20">
        <v>44</v>
      </c>
    </row>
    <row r="21" spans="1:7" x14ac:dyDescent="0.3">
      <c r="A21" s="10" t="s">
        <v>28</v>
      </c>
      <c r="B21">
        <v>1</v>
      </c>
      <c r="D21">
        <v>3</v>
      </c>
      <c r="E21">
        <v>25</v>
      </c>
      <c r="F21">
        <v>14</v>
      </c>
      <c r="G21">
        <v>43</v>
      </c>
    </row>
    <row r="22" spans="1:7" x14ac:dyDescent="0.3">
      <c r="A22" s="9" t="s">
        <v>35</v>
      </c>
      <c r="B22">
        <v>3</v>
      </c>
      <c r="D22">
        <v>1</v>
      </c>
      <c r="E22">
        <v>56</v>
      </c>
      <c r="F22">
        <v>28</v>
      </c>
      <c r="G22">
        <v>88</v>
      </c>
    </row>
    <row r="23" spans="1:7" x14ac:dyDescent="0.3">
      <c r="A23" s="10" t="s">
        <v>33</v>
      </c>
      <c r="B23">
        <v>3</v>
      </c>
      <c r="E23">
        <v>28</v>
      </c>
      <c r="F23">
        <v>15</v>
      </c>
      <c r="G23">
        <v>46</v>
      </c>
    </row>
    <row r="24" spans="1:7" x14ac:dyDescent="0.3">
      <c r="A24" s="10" t="s">
        <v>28</v>
      </c>
      <c r="D24">
        <v>1</v>
      </c>
      <c r="E24">
        <v>28</v>
      </c>
      <c r="F24">
        <v>13</v>
      </c>
      <c r="G24">
        <v>42</v>
      </c>
    </row>
    <row r="25" spans="1:7" x14ac:dyDescent="0.3">
      <c r="A25" s="8" t="s">
        <v>30</v>
      </c>
      <c r="B25">
        <v>47</v>
      </c>
      <c r="C25">
        <v>6</v>
      </c>
      <c r="D25">
        <v>162</v>
      </c>
      <c r="E25">
        <v>760</v>
      </c>
      <c r="F25">
        <v>363</v>
      </c>
      <c r="G25">
        <v>1338</v>
      </c>
    </row>
    <row r="26" spans="1:7" x14ac:dyDescent="0.3">
      <c r="A26" s="9" t="s">
        <v>29</v>
      </c>
      <c r="B26">
        <v>14</v>
      </c>
      <c r="C26">
        <v>4</v>
      </c>
      <c r="D26">
        <v>92</v>
      </c>
      <c r="E26">
        <v>303</v>
      </c>
      <c r="F26">
        <v>117</v>
      </c>
      <c r="G26">
        <v>530</v>
      </c>
    </row>
    <row r="27" spans="1:7" x14ac:dyDescent="0.3">
      <c r="A27" s="10" t="s">
        <v>33</v>
      </c>
      <c r="B27">
        <v>7</v>
      </c>
      <c r="C27">
        <v>1</v>
      </c>
      <c r="D27">
        <v>58</v>
      </c>
      <c r="E27">
        <v>205</v>
      </c>
      <c r="F27">
        <v>67</v>
      </c>
      <c r="G27">
        <v>338</v>
      </c>
    </row>
    <row r="28" spans="1:7" x14ac:dyDescent="0.3">
      <c r="A28" s="10" t="s">
        <v>28</v>
      </c>
      <c r="B28">
        <v>7</v>
      </c>
      <c r="C28">
        <v>3</v>
      </c>
      <c r="D28">
        <v>34</v>
      </c>
      <c r="E28">
        <v>98</v>
      </c>
      <c r="F28">
        <v>50</v>
      </c>
      <c r="G28">
        <v>192</v>
      </c>
    </row>
    <row r="29" spans="1:7" x14ac:dyDescent="0.3">
      <c r="A29" s="9" t="s">
        <v>34</v>
      </c>
      <c r="B29">
        <v>11</v>
      </c>
      <c r="C29">
        <v>2</v>
      </c>
      <c r="D29">
        <v>33</v>
      </c>
      <c r="E29">
        <v>212</v>
      </c>
      <c r="F29">
        <v>91</v>
      </c>
      <c r="G29">
        <v>349</v>
      </c>
    </row>
    <row r="30" spans="1:7" x14ac:dyDescent="0.3">
      <c r="A30" s="10" t="s">
        <v>33</v>
      </c>
      <c r="B30">
        <v>7</v>
      </c>
      <c r="D30">
        <v>20</v>
      </c>
      <c r="E30">
        <v>134</v>
      </c>
      <c r="F30">
        <v>65</v>
      </c>
      <c r="G30">
        <v>226</v>
      </c>
    </row>
    <row r="31" spans="1:7" x14ac:dyDescent="0.3">
      <c r="A31" s="10" t="s">
        <v>28</v>
      </c>
      <c r="B31">
        <v>4</v>
      </c>
      <c r="C31">
        <v>2</v>
      </c>
      <c r="D31">
        <v>13</v>
      </c>
      <c r="E31">
        <v>78</v>
      </c>
      <c r="F31">
        <v>26</v>
      </c>
      <c r="G31">
        <v>123</v>
      </c>
    </row>
    <row r="32" spans="1:7" x14ac:dyDescent="0.3">
      <c r="A32" s="9" t="s">
        <v>35</v>
      </c>
      <c r="B32">
        <v>22</v>
      </c>
      <c r="D32">
        <v>37</v>
      </c>
      <c r="E32">
        <v>245</v>
      </c>
      <c r="F32">
        <v>155</v>
      </c>
      <c r="G32">
        <v>459</v>
      </c>
    </row>
    <row r="33" spans="1:7" x14ac:dyDescent="0.3">
      <c r="A33" s="10" t="s">
        <v>33</v>
      </c>
      <c r="B33">
        <v>19</v>
      </c>
      <c r="D33">
        <v>21</v>
      </c>
      <c r="E33">
        <v>173</v>
      </c>
      <c r="F33">
        <v>114</v>
      </c>
      <c r="G33">
        <v>327</v>
      </c>
    </row>
    <row r="34" spans="1:7" x14ac:dyDescent="0.3">
      <c r="A34" s="10" t="s">
        <v>28</v>
      </c>
      <c r="B34">
        <v>3</v>
      </c>
      <c r="D34">
        <v>16</v>
      </c>
      <c r="E34">
        <v>72</v>
      </c>
      <c r="F34">
        <v>41</v>
      </c>
      <c r="G34">
        <v>132</v>
      </c>
    </row>
    <row r="35" spans="1:7" x14ac:dyDescent="0.3">
      <c r="A35" s="8" t="s">
        <v>32</v>
      </c>
      <c r="B35">
        <v>3</v>
      </c>
      <c r="D35">
        <v>18</v>
      </c>
      <c r="E35">
        <v>118</v>
      </c>
      <c r="F35">
        <v>50</v>
      </c>
      <c r="G35">
        <v>189</v>
      </c>
    </row>
    <row r="36" spans="1:7" x14ac:dyDescent="0.3">
      <c r="A36" s="9" t="s">
        <v>29</v>
      </c>
      <c r="B36">
        <v>2</v>
      </c>
      <c r="D36">
        <v>14</v>
      </c>
      <c r="E36">
        <v>49</v>
      </c>
      <c r="F36">
        <v>18</v>
      </c>
      <c r="G36">
        <v>83</v>
      </c>
    </row>
    <row r="37" spans="1:7" x14ac:dyDescent="0.3">
      <c r="A37" s="10" t="s">
        <v>33</v>
      </c>
      <c r="D37">
        <v>7</v>
      </c>
      <c r="E37">
        <v>17</v>
      </c>
      <c r="F37">
        <v>6</v>
      </c>
      <c r="G37">
        <v>30</v>
      </c>
    </row>
    <row r="38" spans="1:7" x14ac:dyDescent="0.3">
      <c r="A38" s="10" t="s">
        <v>28</v>
      </c>
      <c r="B38">
        <v>2</v>
      </c>
      <c r="D38">
        <v>7</v>
      </c>
      <c r="E38">
        <v>32</v>
      </c>
      <c r="F38">
        <v>12</v>
      </c>
      <c r="G38">
        <v>53</v>
      </c>
    </row>
    <row r="39" spans="1:7" x14ac:dyDescent="0.3">
      <c r="A39" s="9" t="s">
        <v>34</v>
      </c>
      <c r="D39">
        <v>1</v>
      </c>
      <c r="E39">
        <v>20</v>
      </c>
      <c r="F39">
        <v>8</v>
      </c>
      <c r="G39">
        <v>29</v>
      </c>
    </row>
    <row r="40" spans="1:7" x14ac:dyDescent="0.3">
      <c r="A40" s="10" t="s">
        <v>33</v>
      </c>
      <c r="E40">
        <v>13</v>
      </c>
      <c r="F40">
        <v>2</v>
      </c>
      <c r="G40">
        <v>15</v>
      </c>
    </row>
    <row r="41" spans="1:7" x14ac:dyDescent="0.3">
      <c r="A41" s="10" t="s">
        <v>28</v>
      </c>
      <c r="D41">
        <v>1</v>
      </c>
      <c r="E41">
        <v>7</v>
      </c>
      <c r="F41">
        <v>6</v>
      </c>
      <c r="G41">
        <v>14</v>
      </c>
    </row>
    <row r="42" spans="1:7" x14ac:dyDescent="0.3">
      <c r="A42" s="9" t="s">
        <v>35</v>
      </c>
      <c r="B42">
        <v>1</v>
      </c>
      <c r="D42">
        <v>3</v>
      </c>
      <c r="E42">
        <v>49</v>
      </c>
      <c r="F42">
        <v>24</v>
      </c>
      <c r="G42">
        <v>77</v>
      </c>
    </row>
    <row r="43" spans="1:7" x14ac:dyDescent="0.3">
      <c r="A43" s="10" t="s">
        <v>33</v>
      </c>
      <c r="E43">
        <v>21</v>
      </c>
      <c r="F43">
        <v>10</v>
      </c>
      <c r="G43">
        <v>31</v>
      </c>
    </row>
    <row r="44" spans="1:7" x14ac:dyDescent="0.3">
      <c r="A44" s="10" t="s">
        <v>28</v>
      </c>
      <c r="B44">
        <v>1</v>
      </c>
      <c r="D44">
        <v>3</v>
      </c>
      <c r="E44">
        <v>28</v>
      </c>
      <c r="F44">
        <v>14</v>
      </c>
      <c r="G44">
        <v>46</v>
      </c>
    </row>
    <row r="45" spans="1:7" x14ac:dyDescent="0.3">
      <c r="A45" s="8" t="s">
        <v>36</v>
      </c>
      <c r="B45">
        <v>24</v>
      </c>
      <c r="C45">
        <v>1</v>
      </c>
      <c r="D45">
        <v>33</v>
      </c>
      <c r="E45">
        <v>177</v>
      </c>
      <c r="F45">
        <v>93</v>
      </c>
      <c r="G45">
        <v>328</v>
      </c>
    </row>
    <row r="46" spans="1:7" x14ac:dyDescent="0.3">
      <c r="A46" s="9" t="s">
        <v>29</v>
      </c>
      <c r="B46">
        <v>6</v>
      </c>
      <c r="C46">
        <v>1</v>
      </c>
      <c r="D46">
        <v>12</v>
      </c>
      <c r="E46">
        <v>57</v>
      </c>
      <c r="F46">
        <v>19</v>
      </c>
      <c r="G46">
        <v>95</v>
      </c>
    </row>
    <row r="47" spans="1:7" x14ac:dyDescent="0.3">
      <c r="A47" s="10" t="s">
        <v>33</v>
      </c>
      <c r="B47">
        <v>5</v>
      </c>
      <c r="D47">
        <v>5</v>
      </c>
      <c r="E47">
        <v>32</v>
      </c>
      <c r="F47">
        <v>10</v>
      </c>
      <c r="G47">
        <v>52</v>
      </c>
    </row>
    <row r="48" spans="1:7" x14ac:dyDescent="0.3">
      <c r="A48" s="10" t="s">
        <v>28</v>
      </c>
      <c r="B48">
        <v>1</v>
      </c>
      <c r="C48">
        <v>1</v>
      </c>
      <c r="D48">
        <v>7</v>
      </c>
      <c r="E48">
        <v>25</v>
      </c>
      <c r="F48">
        <v>9</v>
      </c>
      <c r="G48">
        <v>43</v>
      </c>
    </row>
    <row r="49" spans="1:7" x14ac:dyDescent="0.3">
      <c r="A49" s="9" t="s">
        <v>34</v>
      </c>
      <c r="B49">
        <v>4</v>
      </c>
      <c r="D49">
        <v>11</v>
      </c>
      <c r="E49">
        <v>61</v>
      </c>
      <c r="F49">
        <v>31</v>
      </c>
      <c r="G49">
        <v>107</v>
      </c>
    </row>
    <row r="50" spans="1:7" x14ac:dyDescent="0.3">
      <c r="A50" s="10" t="s">
        <v>33</v>
      </c>
      <c r="B50">
        <v>2</v>
      </c>
      <c r="D50">
        <v>3</v>
      </c>
      <c r="E50">
        <v>21</v>
      </c>
      <c r="F50">
        <v>15</v>
      </c>
      <c r="G50">
        <v>41</v>
      </c>
    </row>
    <row r="51" spans="1:7" x14ac:dyDescent="0.3">
      <c r="A51" s="10" t="s">
        <v>28</v>
      </c>
      <c r="B51">
        <v>2</v>
      </c>
      <c r="D51">
        <v>8</v>
      </c>
      <c r="E51">
        <v>40</v>
      </c>
      <c r="F51">
        <v>16</v>
      </c>
      <c r="G51">
        <v>66</v>
      </c>
    </row>
    <row r="52" spans="1:7" x14ac:dyDescent="0.3">
      <c r="A52" s="9" t="s">
        <v>35</v>
      </c>
      <c r="B52">
        <v>14</v>
      </c>
      <c r="D52">
        <v>10</v>
      </c>
      <c r="E52">
        <v>59</v>
      </c>
      <c r="F52">
        <v>43</v>
      </c>
      <c r="G52">
        <v>126</v>
      </c>
    </row>
    <row r="53" spans="1:7" x14ac:dyDescent="0.3">
      <c r="A53" s="10" t="s">
        <v>33</v>
      </c>
      <c r="B53">
        <v>7</v>
      </c>
      <c r="D53">
        <v>4</v>
      </c>
      <c r="E53">
        <v>25</v>
      </c>
      <c r="F53">
        <v>23</v>
      </c>
      <c r="G53">
        <v>59</v>
      </c>
    </row>
    <row r="54" spans="1:7" x14ac:dyDescent="0.3">
      <c r="A54" s="10" t="s">
        <v>28</v>
      </c>
      <c r="B54">
        <v>7</v>
      </c>
      <c r="D54">
        <v>6</v>
      </c>
      <c r="E54">
        <v>34</v>
      </c>
      <c r="F54">
        <v>20</v>
      </c>
      <c r="G54">
        <v>67</v>
      </c>
    </row>
    <row r="55" spans="1:7" x14ac:dyDescent="0.3">
      <c r="A55" s="8" t="s">
        <v>39</v>
      </c>
      <c r="B55">
        <v>2</v>
      </c>
      <c r="D55">
        <v>2</v>
      </c>
      <c r="E55">
        <v>15</v>
      </c>
      <c r="F55">
        <v>7</v>
      </c>
      <c r="G55">
        <v>26</v>
      </c>
    </row>
    <row r="56" spans="1:7" x14ac:dyDescent="0.3">
      <c r="A56" s="9" t="s">
        <v>29</v>
      </c>
      <c r="B56">
        <v>1</v>
      </c>
      <c r="D56">
        <v>2</v>
      </c>
      <c r="E56">
        <v>4</v>
      </c>
      <c r="F56">
        <v>2</v>
      </c>
      <c r="G56">
        <v>9</v>
      </c>
    </row>
    <row r="57" spans="1:7" x14ac:dyDescent="0.3">
      <c r="A57" s="10" t="s">
        <v>33</v>
      </c>
      <c r="B57">
        <v>1</v>
      </c>
      <c r="D57">
        <v>2</v>
      </c>
      <c r="E57">
        <v>3</v>
      </c>
      <c r="F57">
        <v>2</v>
      </c>
      <c r="G57">
        <v>8</v>
      </c>
    </row>
    <row r="58" spans="1:7" x14ac:dyDescent="0.3">
      <c r="A58" s="10" t="s">
        <v>28</v>
      </c>
      <c r="E58">
        <v>1</v>
      </c>
      <c r="G58">
        <v>1</v>
      </c>
    </row>
    <row r="59" spans="1:7" x14ac:dyDescent="0.3">
      <c r="A59" s="9" t="s">
        <v>34</v>
      </c>
      <c r="E59">
        <v>4</v>
      </c>
      <c r="F59">
        <v>2</v>
      </c>
      <c r="G59">
        <v>6</v>
      </c>
    </row>
    <row r="60" spans="1:7" x14ac:dyDescent="0.3">
      <c r="A60" s="10" t="s">
        <v>33</v>
      </c>
      <c r="E60">
        <v>3</v>
      </c>
      <c r="F60">
        <v>2</v>
      </c>
      <c r="G60">
        <v>5</v>
      </c>
    </row>
    <row r="61" spans="1:7" x14ac:dyDescent="0.3">
      <c r="A61" s="10" t="s">
        <v>28</v>
      </c>
      <c r="E61">
        <v>1</v>
      </c>
      <c r="G61">
        <v>1</v>
      </c>
    </row>
    <row r="62" spans="1:7" x14ac:dyDescent="0.3">
      <c r="A62" s="9" t="s">
        <v>35</v>
      </c>
      <c r="B62">
        <v>1</v>
      </c>
      <c r="E62">
        <v>7</v>
      </c>
      <c r="F62">
        <v>3</v>
      </c>
      <c r="G62">
        <v>11</v>
      </c>
    </row>
    <row r="63" spans="1:7" x14ac:dyDescent="0.3">
      <c r="A63" s="10" t="s">
        <v>33</v>
      </c>
      <c r="B63">
        <v>1</v>
      </c>
      <c r="E63">
        <v>7</v>
      </c>
      <c r="F63">
        <v>3</v>
      </c>
      <c r="G63">
        <v>11</v>
      </c>
    </row>
    <row r="64" spans="1:7" x14ac:dyDescent="0.3">
      <c r="A64" s="8" t="s">
        <v>1</v>
      </c>
      <c r="B64">
        <v>87</v>
      </c>
      <c r="C64">
        <v>7</v>
      </c>
      <c r="D64">
        <v>231</v>
      </c>
      <c r="E64">
        <v>1241</v>
      </c>
      <c r="F64">
        <v>602</v>
      </c>
      <c r="G64">
        <v>2168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Stats 2022-2023</vt:lpstr>
      <vt:lpstr>Feuil2</vt:lpstr>
      <vt:lpstr>'Stats 2022-2023'!Impression_des_titres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REMI LOPPINET</cp:lastModifiedBy>
  <cp:lastPrinted>2023-03-20T15:31:00Z</cp:lastPrinted>
  <dcterms:created xsi:type="dcterms:W3CDTF">2019-11-22T11:00:14Z</dcterms:created>
  <dcterms:modified xsi:type="dcterms:W3CDTF">2024-02-13T17:16:31Z</dcterms:modified>
</cp:coreProperties>
</file>