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Y:\DPSE1\DPSE 2026-2027\CSAA - CAEN - CSA-SD\CSAA\2026.03.24\"/>
    </mc:Choice>
  </mc:AlternateContent>
  <xr:revisionPtr revIDLastSave="0" documentId="13_ncr:1_{4C70722D-8B9C-4CDC-AE9E-D04300D7F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H - R2026" sheetId="2" r:id="rId1"/>
  </sheets>
  <externalReferences>
    <externalReference r:id="rId2"/>
  </externalReferences>
  <definedNames>
    <definedName name="_xlnm._FilterDatabase" localSheetId="0" hidden="1">'DGH - R2026'!$A$2:$M$74</definedName>
    <definedName name="_xlnm.Print_Titles" localSheetId="0">'DGH - R2026'!$1:$2</definedName>
    <definedName name="_xlnm.Print_Area" localSheetId="0">'DGH - R2026'!$A$1:$M$74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0" i="2" l="1"/>
  <c r="K68" i="2"/>
  <c r="K66" i="2"/>
  <c r="K64" i="2"/>
  <c r="K62" i="2"/>
  <c r="K61" i="2"/>
  <c r="K44" i="2"/>
  <c r="K51" i="2"/>
  <c r="K54" i="2"/>
  <c r="K53" i="2"/>
  <c r="K52" i="2"/>
  <c r="K49" i="2"/>
  <c r="K47" i="2"/>
  <c r="K45" i="2"/>
  <c r="K42" i="2"/>
  <c r="K40" i="2"/>
  <c r="K39" i="2"/>
  <c r="K38" i="2"/>
  <c r="K37" i="2"/>
  <c r="K35" i="2"/>
  <c r="K34" i="2"/>
  <c r="K30" i="2"/>
  <c r="K28" i="2"/>
  <c r="K26" i="2"/>
  <c r="K24" i="2"/>
  <c r="K23" i="2"/>
  <c r="K22" i="2"/>
  <c r="K20" i="2"/>
  <c r="K15" i="2"/>
  <c r="K14" i="2"/>
  <c r="K13" i="2"/>
  <c r="K11" i="2"/>
  <c r="K9" i="2"/>
  <c r="K8" i="2"/>
  <c r="K7" i="2"/>
  <c r="K5" i="2"/>
  <c r="K4" i="2"/>
  <c r="K3" i="2"/>
  <c r="K67" i="2" l="1"/>
  <c r="K29" i="2"/>
  <c r="K48" i="2" l="1"/>
  <c r="K25" i="2"/>
  <c r="K55" i="2"/>
  <c r="K74" i="2"/>
  <c r="K19" i="2"/>
  <c r="K10" i="2"/>
  <c r="K36" i="2"/>
  <c r="K73" i="2"/>
  <c r="K65" i="2"/>
  <c r="K63" i="2"/>
  <c r="K31" i="2"/>
  <c r="K60" i="2"/>
  <c r="K6" i="2"/>
  <c r="K33" i="2"/>
  <c r="K59" i="2"/>
  <c r="K41" i="2"/>
  <c r="K32" i="2"/>
  <c r="K58" i="2"/>
  <c r="K46" i="2"/>
  <c r="K16" i="2"/>
  <c r="K21" i="2"/>
  <c r="K43" i="2"/>
  <c r="K69" i="2"/>
  <c r="K71" i="2"/>
  <c r="K56" i="2"/>
  <c r="K17" i="2"/>
  <c r="K72" i="2" l="1"/>
  <c r="K18" i="2"/>
  <c r="K50" i="2"/>
  <c r="K57" i="2"/>
  <c r="K27" i="2"/>
  <c r="K12" i="2"/>
  <c r="G74" i="2" l="1"/>
  <c r="G69" i="2"/>
  <c r="G65" i="2"/>
  <c r="G67" i="2"/>
  <c r="G63" i="2"/>
  <c r="G71" i="2"/>
  <c r="G73" i="2"/>
  <c r="G72" i="2"/>
  <c r="G70" i="2"/>
  <c r="G68" i="2"/>
  <c r="G66" i="2"/>
  <c r="G64" i="2"/>
  <c r="G62" i="2"/>
  <c r="G61" i="2"/>
  <c r="G60" i="2"/>
  <c r="G36" i="2"/>
  <c r="G43" i="2"/>
  <c r="G41" i="2"/>
  <c r="G46" i="2"/>
  <c r="G55" i="2"/>
  <c r="G48" i="2"/>
  <c r="G50" i="2"/>
  <c r="G59" i="2"/>
  <c r="G58" i="2"/>
  <c r="G57" i="2"/>
  <c r="G56" i="2"/>
  <c r="G44" i="2"/>
  <c r="G51" i="2"/>
  <c r="G54" i="2"/>
  <c r="G53" i="2"/>
  <c r="G52" i="2"/>
  <c r="G49" i="2"/>
  <c r="G47" i="2"/>
  <c r="G45" i="2"/>
  <c r="G42" i="2"/>
  <c r="G40" i="2"/>
  <c r="G39" i="2"/>
  <c r="G38" i="2"/>
  <c r="G37" i="2"/>
  <c r="G35" i="2"/>
  <c r="G34" i="2"/>
  <c r="G29" i="2"/>
  <c r="G25" i="2"/>
  <c r="G27" i="2"/>
  <c r="G21" i="2"/>
  <c r="G33" i="2"/>
  <c r="G32" i="2"/>
  <c r="G31" i="2"/>
  <c r="G30" i="2"/>
  <c r="G28" i="2"/>
  <c r="G26" i="2"/>
  <c r="G24" i="2"/>
  <c r="G23" i="2"/>
  <c r="G22" i="2"/>
  <c r="G20" i="2"/>
  <c r="G12" i="2"/>
  <c r="G10" i="2"/>
  <c r="G6" i="2"/>
  <c r="G16" i="2"/>
  <c r="G19" i="2"/>
  <c r="G18" i="2"/>
  <c r="G17" i="2"/>
  <c r="G15" i="2"/>
  <c r="G14" i="2"/>
  <c r="G13" i="2"/>
  <c r="G11" i="2"/>
  <c r="G9" i="2"/>
  <c r="G8" i="2"/>
  <c r="G7" i="2"/>
  <c r="G5" i="2"/>
  <c r="G4" i="2"/>
  <c r="G3" i="2"/>
  <c r="M15" i="2" l="1"/>
  <c r="M14" i="2"/>
  <c r="M13" i="2"/>
  <c r="M11" i="2"/>
  <c r="M9" i="2"/>
  <c r="M8" i="2"/>
  <c r="M7" i="2"/>
  <c r="M5" i="2"/>
  <c r="M4" i="2"/>
  <c r="M3" i="2"/>
  <c r="M17" i="2"/>
  <c r="M18" i="2"/>
  <c r="M19" i="2"/>
  <c r="M16" i="2"/>
  <c r="M6" i="2"/>
  <c r="M10" i="2"/>
  <c r="M12" i="2"/>
  <c r="M61" i="2" l="1"/>
  <c r="M32" i="2"/>
  <c r="M33" i="2"/>
  <c r="M20" i="2"/>
  <c r="M22" i="2"/>
  <c r="M23" i="2"/>
  <c r="M24" i="2"/>
  <c r="M26" i="2"/>
  <c r="M28" i="2"/>
  <c r="M30" i="2"/>
  <c r="M21" i="2"/>
  <c r="M27" i="2"/>
  <c r="M51" i="2"/>
  <c r="M44" i="2"/>
  <c r="M60" i="2"/>
  <c r="M56" i="2"/>
  <c r="M58" i="2"/>
  <c r="M59" i="2"/>
  <c r="M34" i="2"/>
  <c r="M37" i="2"/>
  <c r="M38" i="2"/>
  <c r="M39" i="2"/>
  <c r="M40" i="2"/>
  <c r="M45" i="2"/>
  <c r="M49" i="2"/>
  <c r="M52" i="2"/>
  <c r="M53" i="2"/>
  <c r="M54" i="2"/>
  <c r="M50" i="2"/>
  <c r="M48" i="2"/>
  <c r="M55" i="2"/>
  <c r="M46" i="2"/>
  <c r="M41" i="2"/>
  <c r="M43" i="2"/>
  <c r="M74" i="2"/>
  <c r="M72" i="2"/>
  <c r="M67" i="2"/>
  <c r="M73" i="2"/>
  <c r="M69" i="2"/>
  <c r="M65" i="2"/>
  <c r="M62" i="2"/>
  <c r="M64" i="2"/>
  <c r="M66" i="2"/>
  <c r="M68" i="2"/>
  <c r="M70" i="2"/>
  <c r="M71" i="2"/>
  <c r="M63" i="2"/>
  <c r="M36" i="2" l="1"/>
  <c r="M35" i="2"/>
  <c r="M25" i="2"/>
  <c r="M29" i="2"/>
  <c r="M31" i="2"/>
  <c r="M47" i="2"/>
  <c r="M42" i="2"/>
  <c r="M57" i="2"/>
</calcChain>
</file>

<file path=xl/sharedStrings.xml><?xml version="1.0" encoding="utf-8"?>
<sst xmlns="http://schemas.openxmlformats.org/spreadsheetml/2006/main" count="374" uniqueCount="177">
  <si>
    <t>ETABLISSEMENTS</t>
  </si>
  <si>
    <t>IMP</t>
  </si>
  <si>
    <t>HP</t>
  </si>
  <si>
    <t>HSA</t>
  </si>
  <si>
    <t>DGH</t>
  </si>
  <si>
    <t>% HSA</t>
  </si>
  <si>
    <t>0080006N</t>
  </si>
  <si>
    <t>CHANZY</t>
  </si>
  <si>
    <t>0080007P</t>
  </si>
  <si>
    <t>SEVIGNE</t>
  </si>
  <si>
    <t>0080008R</t>
  </si>
  <si>
    <t>FRANCOIS BAZIN</t>
  </si>
  <si>
    <t>0080018B</t>
  </si>
  <si>
    <t>VAUBAN</t>
  </si>
  <si>
    <t>0080027L</t>
  </si>
  <si>
    <t>MONGE</t>
  </si>
  <si>
    <t>0080039Z</t>
  </si>
  <si>
    <t>PAUL VERLAINE</t>
  </si>
  <si>
    <t>0080040A</t>
  </si>
  <si>
    <t>JEAN MOULIN</t>
  </si>
  <si>
    <t>0080045F</t>
  </si>
  <si>
    <t>PIERRE BAYLE</t>
  </si>
  <si>
    <t>0080053P</t>
  </si>
  <si>
    <t>THOMAS MASARYK</t>
  </si>
  <si>
    <t>0081047V</t>
  </si>
  <si>
    <t>BAZEILLES</t>
  </si>
  <si>
    <t>0080028M</t>
  </si>
  <si>
    <t>0080047H</t>
  </si>
  <si>
    <t>0080048J</t>
  </si>
  <si>
    <t>0081062L</t>
  </si>
  <si>
    <t>0081064N</t>
  </si>
  <si>
    <t>0081145B</t>
  </si>
  <si>
    <t>0081146C</t>
  </si>
  <si>
    <t>0100003Z</t>
  </si>
  <si>
    <t>0100015M</t>
  </si>
  <si>
    <t>F. ET I. JOLIOT CURIE</t>
  </si>
  <si>
    <t>0100022V</t>
  </si>
  <si>
    <t>0100023W</t>
  </si>
  <si>
    <t>MARIE DE CHAMPAGNE</t>
  </si>
  <si>
    <t>0100025Y</t>
  </si>
  <si>
    <t>LES LOMBARDS</t>
  </si>
  <si>
    <t>0101016A</t>
  </si>
  <si>
    <t>EDOUARD HERRIOT</t>
  </si>
  <si>
    <t>0101028N</t>
  </si>
  <si>
    <t>CAMILLE CLAUDEL</t>
  </si>
  <si>
    <t>0100004A</t>
  </si>
  <si>
    <t>0100016N</t>
  </si>
  <si>
    <t>0100945Y</t>
  </si>
  <si>
    <t>0101134D</t>
  </si>
  <si>
    <t>0101135E</t>
  </si>
  <si>
    <t>0101137G</t>
  </si>
  <si>
    <t>0510006E</t>
  </si>
  <si>
    <t>PIERRE BAYEN</t>
  </si>
  <si>
    <t>0510007F</t>
  </si>
  <si>
    <t>0510032H</t>
  </si>
  <si>
    <t>JEAN JAURES</t>
  </si>
  <si>
    <t>0510034K</t>
  </si>
  <si>
    <t>0510035L</t>
  </si>
  <si>
    <t>0510053F</t>
  </si>
  <si>
    <t>0510062R</t>
  </si>
  <si>
    <t>FRANCOIS 1ER</t>
  </si>
  <si>
    <t>0510068X</t>
  </si>
  <si>
    <t>0511565Z</t>
  </si>
  <si>
    <t>FRANCOIS ARAGO</t>
  </si>
  <si>
    <t>0511884W</t>
  </si>
  <si>
    <t>GEORGES BRIERE</t>
  </si>
  <si>
    <t>0511901P</t>
  </si>
  <si>
    <t>COLBERT</t>
  </si>
  <si>
    <t>0511926S</t>
  </si>
  <si>
    <t>MARC CHAGALL</t>
  </si>
  <si>
    <t>0511951U</t>
  </si>
  <si>
    <t>JEAN TALON</t>
  </si>
  <si>
    <t>0512163Z</t>
  </si>
  <si>
    <t>0510036M</t>
  </si>
  <si>
    <t>0510037N</t>
  </si>
  <si>
    <t>0510038P</t>
  </si>
  <si>
    <t>0511430C</t>
  </si>
  <si>
    <t>0511959C</t>
  </si>
  <si>
    <t>0511960D</t>
  </si>
  <si>
    <t>0511985F</t>
  </si>
  <si>
    <t>0512139Y</t>
  </si>
  <si>
    <t>0512143C</t>
  </si>
  <si>
    <t>0512153N</t>
  </si>
  <si>
    <t>0512154P</t>
  </si>
  <si>
    <t>0511106A</t>
  </si>
  <si>
    <t>0520019N</t>
  </si>
  <si>
    <t>PHILIPPE LEBON</t>
  </si>
  <si>
    <t>0520021R</t>
  </si>
  <si>
    <t>DIDEROT</t>
  </si>
  <si>
    <t>0520027X</t>
  </si>
  <si>
    <t>0520028Y</t>
  </si>
  <si>
    <t>BLAISE PASCAL</t>
  </si>
  <si>
    <t>0520844K</t>
  </si>
  <si>
    <t>EDME BOUCHARDON</t>
  </si>
  <si>
    <t>0521032P</t>
  </si>
  <si>
    <t>CHARLES DE GAULLE</t>
  </si>
  <si>
    <t>0520008B</t>
  </si>
  <si>
    <t>0520032C</t>
  </si>
  <si>
    <t>0521050J</t>
  </si>
  <si>
    <t>0521119J</t>
  </si>
  <si>
    <t>0520709N</t>
  </si>
  <si>
    <t>LP</t>
  </si>
  <si>
    <t>0512182V</t>
  </si>
  <si>
    <t>UAI</t>
  </si>
  <si>
    <t>NOM</t>
  </si>
  <si>
    <t>Type</t>
  </si>
  <si>
    <t>VILLE</t>
  </si>
  <si>
    <t>CHARLEVILLE MEZIERES</t>
  </si>
  <si>
    <t>SEDAN</t>
  </si>
  <si>
    <t>RETHEL</t>
  </si>
  <si>
    <t>VOUZIERS</t>
  </si>
  <si>
    <t>GIVET</t>
  </si>
  <si>
    <t>REVIN</t>
  </si>
  <si>
    <t>BAR SUR SEINE</t>
  </si>
  <si>
    <t>TROYES</t>
  </si>
  <si>
    <t>ROMILLY SUR SEINE</t>
  </si>
  <si>
    <t>BAR SUR AUBE</t>
  </si>
  <si>
    <t xml:space="preserve">GASTON BACHELARD  </t>
  </si>
  <si>
    <t>CHALONS EN CHAMPAGNE</t>
  </si>
  <si>
    <t>EPERNAY</t>
  </si>
  <si>
    <t>LA FONTAINE DU VE</t>
  </si>
  <si>
    <t>REIMS</t>
  </si>
  <si>
    <t>VITRY LE FRANCOIS</t>
  </si>
  <si>
    <t>JOLIOT-CURIE</t>
  </si>
  <si>
    <t>ST DIZIER</t>
  </si>
  <si>
    <t>LANGRES</t>
  </si>
  <si>
    <t>WASSY</t>
  </si>
  <si>
    <t>JOINVILLE</t>
  </si>
  <si>
    <t>PRE AUX SAULES</t>
  </si>
  <si>
    <t>CHARLES DE GONZAGUE</t>
  </si>
  <si>
    <t>JEAN-BAPTISTE CLEMENT</t>
  </si>
  <si>
    <t>LE CHATEAU</t>
  </si>
  <si>
    <t>VAL MORE</t>
  </si>
  <si>
    <t>DENIS DIDEROT</t>
  </si>
  <si>
    <t>GABRIEL VOISIN</t>
  </si>
  <si>
    <t xml:space="preserve">EDOUARD HERRIOT  </t>
  </si>
  <si>
    <t>STE SAVINE</t>
  </si>
  <si>
    <t xml:space="preserve">GASTON BACHELARD   </t>
  </si>
  <si>
    <t xml:space="preserve">LES LOMBARDS </t>
  </si>
  <si>
    <t xml:space="preserve">MARIE DE CHAMPAGNE  </t>
  </si>
  <si>
    <t>GUSTAVE EIFFEL</t>
  </si>
  <si>
    <t>EUROPE</t>
  </si>
  <si>
    <t xml:space="preserve">GEORGES BRIERE </t>
  </si>
  <si>
    <t xml:space="preserve">FRANCOIS ARAGO   </t>
  </si>
  <si>
    <t xml:space="preserve">EUROPEEN STEPHANE HESSEL    </t>
  </si>
  <si>
    <t xml:space="preserve">ETIENNE OEHMICHEN  </t>
  </si>
  <si>
    <t>EUGENE DECOMBLE</t>
  </si>
  <si>
    <t>CHAUMONT</t>
  </si>
  <si>
    <t>EMILE BAUDOT</t>
  </si>
  <si>
    <t xml:space="preserve">EDME BOUCHARDON   </t>
  </si>
  <si>
    <t xml:space="preserve">SAINT-EXUPERY  </t>
  </si>
  <si>
    <t xml:space="preserve">CHRESTIEN DE TROYES </t>
  </si>
  <si>
    <t>ETIENNE OEHMICHEN</t>
  </si>
  <si>
    <t>FRANKLIN ROOSEVELT</t>
  </si>
  <si>
    <t>HUGUES LIBERGIER</t>
  </si>
  <si>
    <t>EUROPEEN STEPHANE HESSEL</t>
  </si>
  <si>
    <t>SAINT-EXUPERY</t>
  </si>
  <si>
    <t>SEP</t>
  </si>
  <si>
    <t>LYC</t>
  </si>
  <si>
    <t>DPT</t>
  </si>
  <si>
    <t>ARDENNES</t>
  </si>
  <si>
    <t>AUBE</t>
  </si>
  <si>
    <t>HAUTE-MARNE</t>
  </si>
  <si>
    <t>CLINIQUE SOINS ETUDES</t>
  </si>
  <si>
    <t>AUTRE</t>
  </si>
  <si>
    <t>MICRO LYCEE GEORGES BRIERE</t>
  </si>
  <si>
    <t>RAYMOND KOPA</t>
  </si>
  <si>
    <t>MARNE</t>
  </si>
  <si>
    <t>LEA</t>
  </si>
  <si>
    <t>ROBERT TRITANT</t>
  </si>
  <si>
    <t>0521136C</t>
  </si>
  <si>
    <t>0521137D</t>
  </si>
  <si>
    <t>0101157D</t>
  </si>
  <si>
    <t>SEZANNE</t>
  </si>
  <si>
    <t>0521139F</t>
  </si>
  <si>
    <t>DGH transmises 29/01/2026</t>
  </si>
  <si>
    <t>DGH arrêtées le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</si>
</sst>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88">
    <xf numFmtId="0" fontId="0" fillId="0" borderId="0" xfId="0"/>
    <xf numFmtId="43" fontId="4" fillId="0" borderId="0" xfId="1" applyFont="1" applyAlignment="1" applyProtection="1">
      <alignment vertical="center"/>
      <protection locked="0"/>
    </xf>
    <xf numFmtId="43" fontId="4" fillId="0" borderId="0" xfId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Border="1" applyAlignment="1" applyProtection="1">
      <alignment horizontal="left" vertical="center"/>
    </xf>
    <xf numFmtId="0" fontId="4" fillId="0" borderId="1" xfId="1" applyNumberFormat="1" applyFont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10" fontId="5" fillId="2" borderId="1" xfId="2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left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0" fontId="4" fillId="0" borderId="0" xfId="1" applyNumberFormat="1" applyFont="1" applyAlignment="1" applyProtection="1">
      <alignment vertical="center"/>
    </xf>
    <xf numFmtId="0" fontId="4" fillId="0" borderId="0" xfId="1" applyNumberFormat="1" applyFont="1" applyAlignment="1" applyProtection="1">
      <alignment horizontal="left" vertical="center"/>
    </xf>
    <xf numFmtId="0" fontId="4" fillId="0" borderId="0" xfId="1" applyNumberFormat="1" applyFont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0" fontId="6" fillId="0" borderId="0" xfId="2" applyNumberFormat="1" applyFont="1" applyAlignment="1" applyProtection="1">
      <alignment vertical="center"/>
      <protection locked="0"/>
    </xf>
    <xf numFmtId="0" fontId="5" fillId="0" borderId="3" xfId="1" applyNumberFormat="1" applyFont="1" applyFill="1" applyBorder="1" applyAlignment="1" applyProtection="1">
      <alignment horizontal="center" vertical="center"/>
    </xf>
    <xf numFmtId="43" fontId="6" fillId="0" borderId="0" xfId="1" applyFont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2" xfId="1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</xf>
    <xf numFmtId="10" fontId="3" fillId="0" borderId="1" xfId="2" applyNumberFormat="1" applyFont="1" applyFill="1" applyBorder="1" applyAlignment="1" applyProtection="1">
      <alignment vertical="center"/>
    </xf>
    <xf numFmtId="10" fontId="3" fillId="0" borderId="1" xfId="0" applyNumberFormat="1" applyFont="1" applyFill="1" applyBorder="1" applyAlignment="1" applyProtection="1">
      <alignment vertical="center"/>
    </xf>
    <xf numFmtId="4" fontId="3" fillId="2" borderId="1" xfId="1" applyNumberFormat="1" applyFont="1" applyFill="1" applyBorder="1" applyAlignment="1" applyProtection="1">
      <alignment vertical="center"/>
      <protection locked="0"/>
    </xf>
    <xf numFmtId="4" fontId="3" fillId="0" borderId="1" xfId="1" applyNumberFormat="1" applyFont="1" applyFill="1" applyBorder="1" applyAlignment="1" applyProtection="1">
      <alignment vertical="center"/>
      <protection locked="0"/>
    </xf>
    <xf numFmtId="4" fontId="3" fillId="0" borderId="1" xfId="1" applyNumberFormat="1" applyFont="1" applyFill="1" applyBorder="1" applyAlignment="1" applyProtection="1">
      <alignment vertical="center"/>
    </xf>
    <xf numFmtId="4" fontId="3" fillId="0" borderId="1" xfId="1" applyNumberFormat="1" applyFont="1" applyBorder="1" applyAlignment="1" applyProtection="1">
      <alignment vertical="center"/>
      <protection locked="0"/>
    </xf>
    <xf numFmtId="4" fontId="3" fillId="0" borderId="1" xfId="1" applyNumberFormat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0" fontId="3" fillId="0" borderId="2" xfId="1" applyNumberFormat="1" applyFont="1" applyFill="1" applyBorder="1" applyAlignment="1" applyProtection="1">
      <alignment horizontal="left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vertical="center"/>
    </xf>
    <xf numFmtId="0" fontId="4" fillId="0" borderId="6" xfId="1" applyNumberFormat="1" applyFont="1" applyFill="1" applyBorder="1" applyAlignment="1" applyProtection="1">
      <alignment horizontal="left" vertical="center"/>
    </xf>
    <xf numFmtId="0" fontId="4" fillId="0" borderId="6" xfId="1" applyNumberFormat="1" applyFont="1" applyBorder="1" applyAlignment="1" applyProtection="1">
      <alignment horizontal="left" vertical="center"/>
    </xf>
    <xf numFmtId="0" fontId="4" fillId="0" borderId="6" xfId="1" applyNumberFormat="1" applyFont="1" applyFill="1" applyBorder="1" applyAlignment="1" applyProtection="1">
      <alignment horizontal="left" vertical="center" wrapText="1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5" xfId="1" applyNumberFormat="1" applyFont="1" applyBorder="1" applyAlignment="1" applyProtection="1">
      <alignment horizontal="left" vertical="center"/>
    </xf>
    <xf numFmtId="0" fontId="4" fillId="0" borderId="5" xfId="1" applyNumberFormat="1" applyFont="1" applyFill="1" applyBorder="1" applyAlignment="1" applyProtection="1">
      <alignment horizontal="left" vertical="center" wrapText="1"/>
    </xf>
    <xf numFmtId="0" fontId="4" fillId="0" borderId="6" xfId="1" applyNumberFormat="1" applyFont="1" applyBorder="1" applyAlignment="1" applyProtection="1">
      <alignment horizontal="left" vertical="center" wrapText="1"/>
    </xf>
    <xf numFmtId="0" fontId="4" fillId="0" borderId="5" xfId="1" applyNumberFormat="1" applyFont="1" applyBorder="1" applyAlignment="1" applyProtection="1">
      <alignment horizontal="left" vertical="center" wrapText="1"/>
    </xf>
    <xf numFmtId="0" fontId="4" fillId="0" borderId="8" xfId="1" applyNumberFormat="1" applyFont="1" applyFill="1" applyBorder="1" applyAlignment="1" applyProtection="1">
      <alignment vertical="center"/>
    </xf>
    <xf numFmtId="0" fontId="4" fillId="0" borderId="8" xfId="1" applyNumberFormat="1" applyFont="1" applyFill="1" applyBorder="1" applyAlignment="1" applyProtection="1">
      <alignment horizontal="left" vertical="center"/>
    </xf>
    <xf numFmtId="0" fontId="4" fillId="0" borderId="8" xfId="1" applyNumberFormat="1" applyFont="1" applyFill="1" applyBorder="1" applyAlignment="1" applyProtection="1">
      <alignment horizontal="left" vertical="center" wrapText="1"/>
    </xf>
    <xf numFmtId="0" fontId="4" fillId="0" borderId="7" xfId="1" applyNumberFormat="1" applyFont="1" applyFill="1" applyBorder="1" applyAlignment="1" applyProtection="1">
      <alignment vertical="center"/>
    </xf>
    <xf numFmtId="0" fontId="4" fillId="0" borderId="7" xfId="1" applyNumberFormat="1" applyFont="1" applyFill="1" applyBorder="1" applyAlignment="1" applyProtection="1">
      <alignment horizontal="left" vertical="center"/>
    </xf>
    <xf numFmtId="0" fontId="4" fillId="0" borderId="7" xfId="1" applyNumberFormat="1" applyFont="1" applyBorder="1" applyAlignment="1" applyProtection="1">
      <alignment horizontal="left" vertical="center"/>
    </xf>
    <xf numFmtId="0" fontId="4" fillId="0" borderId="7" xfId="1" applyNumberFormat="1" applyFont="1" applyBorder="1" applyAlignment="1" applyProtection="1">
      <alignment horizontal="left" vertical="center" wrapText="1"/>
    </xf>
    <xf numFmtId="0" fontId="4" fillId="0" borderId="7" xfId="1" applyNumberFormat="1" applyFont="1" applyFill="1" applyBorder="1" applyAlignment="1" applyProtection="1">
      <alignment horizontal="left" vertical="center" wrapText="1"/>
    </xf>
    <xf numFmtId="4" fontId="3" fillId="2" borderId="6" xfId="1" applyNumberFormat="1" applyFont="1" applyFill="1" applyBorder="1" applyAlignment="1" applyProtection="1">
      <alignment vertical="center"/>
      <protection locked="0"/>
    </xf>
    <xf numFmtId="4" fontId="3" fillId="0" borderId="6" xfId="1" applyNumberFormat="1" applyFont="1" applyBorder="1" applyAlignment="1" applyProtection="1">
      <alignment vertical="center"/>
      <protection locked="0"/>
    </xf>
    <xf numFmtId="4" fontId="3" fillId="0" borderId="6" xfId="1" applyNumberFormat="1" applyFont="1" applyBorder="1" applyAlignment="1" applyProtection="1">
      <alignment vertical="center"/>
    </xf>
    <xf numFmtId="10" fontId="3" fillId="0" borderId="6" xfId="2" applyNumberFormat="1" applyFont="1" applyBorder="1" applyAlignment="1" applyProtection="1">
      <alignment vertical="center"/>
    </xf>
    <xf numFmtId="4" fontId="3" fillId="2" borderId="8" xfId="1" applyNumberFormat="1" applyFont="1" applyFill="1" applyBorder="1" applyAlignment="1" applyProtection="1">
      <alignment vertical="center"/>
      <protection locked="0"/>
    </xf>
    <xf numFmtId="4" fontId="3" fillId="0" borderId="8" xfId="1" applyNumberFormat="1" applyFont="1" applyFill="1" applyBorder="1" applyAlignment="1" applyProtection="1">
      <alignment vertical="center"/>
      <protection locked="0"/>
    </xf>
    <xf numFmtId="4" fontId="3" fillId="0" borderId="8" xfId="1" applyNumberFormat="1" applyFont="1" applyFill="1" applyBorder="1" applyAlignment="1" applyProtection="1">
      <alignment vertical="center"/>
    </xf>
    <xf numFmtId="10" fontId="3" fillId="0" borderId="8" xfId="2" applyNumberFormat="1" applyFont="1" applyFill="1" applyBorder="1" applyAlignment="1" applyProtection="1">
      <alignment vertical="center"/>
    </xf>
    <xf numFmtId="4" fontId="3" fillId="2" borderId="7" xfId="1" applyNumberFormat="1" applyFont="1" applyFill="1" applyBorder="1" applyAlignment="1" applyProtection="1">
      <alignment vertical="center"/>
      <protection locked="0"/>
    </xf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7" xfId="1" applyNumberFormat="1" applyFont="1" applyBorder="1" applyAlignment="1" applyProtection="1">
      <alignment vertical="center"/>
    </xf>
    <xf numFmtId="10" fontId="3" fillId="0" borderId="7" xfId="2" applyNumberFormat="1" applyFont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  <protection locked="0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6" xfId="0" applyNumberFormat="1" applyFont="1" applyFill="1" applyBorder="1" applyAlignment="1" applyProtection="1">
      <alignment vertical="center"/>
    </xf>
    <xf numFmtId="10" fontId="3" fillId="0" borderId="6" xfId="2" applyNumberFormat="1" applyFont="1" applyFill="1" applyBorder="1" applyAlignment="1" applyProtection="1">
      <alignment vertical="center"/>
    </xf>
    <xf numFmtId="4" fontId="3" fillId="2" borderId="5" xfId="1" applyNumberFormat="1" applyFont="1" applyFill="1" applyBorder="1" applyAlignment="1" applyProtection="1">
      <alignment vertical="center"/>
      <protection locked="0"/>
    </xf>
    <xf numFmtId="4" fontId="3" fillId="0" borderId="5" xfId="1" applyNumberFormat="1" applyFont="1" applyFill="1" applyBorder="1" applyAlignment="1" applyProtection="1">
      <alignment vertical="center"/>
      <protection locked="0"/>
    </xf>
    <xf numFmtId="4" fontId="3" fillId="0" borderId="5" xfId="1" applyNumberFormat="1" applyFont="1" applyFill="1" applyBorder="1" applyAlignment="1" applyProtection="1">
      <alignment vertical="center"/>
    </xf>
    <xf numFmtId="10" fontId="3" fillId="0" borderId="5" xfId="2" applyNumberFormat="1" applyFont="1" applyFill="1" applyBorder="1" applyAlignment="1" applyProtection="1">
      <alignment vertical="center"/>
    </xf>
    <xf numFmtId="10" fontId="3" fillId="0" borderId="6" xfId="0" applyNumberFormat="1" applyFont="1" applyFill="1" applyBorder="1" applyAlignment="1" applyProtection="1">
      <alignment vertical="center"/>
    </xf>
    <xf numFmtId="4" fontId="3" fillId="0" borderId="6" xfId="1" applyNumberFormat="1" applyFont="1" applyFill="1" applyBorder="1" applyAlignment="1" applyProtection="1">
      <alignment vertical="center"/>
      <protection locked="0"/>
    </xf>
    <xf numFmtId="4" fontId="3" fillId="0" borderId="6" xfId="1" applyNumberFormat="1" applyFont="1" applyFill="1" applyBorder="1" applyAlignment="1" applyProtection="1">
      <alignment vertical="center"/>
    </xf>
    <xf numFmtId="4" fontId="3" fillId="0" borderId="5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</xf>
    <xf numFmtId="10" fontId="3" fillId="0" borderId="5" xfId="2" applyNumberFormat="1" applyFont="1" applyBorder="1" applyAlignment="1" applyProtection="1">
      <alignment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43" fontId="5" fillId="2" borderId="9" xfId="1" applyFont="1" applyFill="1" applyBorder="1" applyAlignment="1" applyProtection="1">
      <alignment horizontal="center" vertical="center" wrapText="1"/>
      <protection locked="0"/>
    </xf>
    <xf numFmtId="43" fontId="5" fillId="2" borderId="10" xfId="1" applyFont="1" applyFill="1" applyBorder="1" applyAlignment="1" applyProtection="1">
      <alignment horizontal="center" vertical="center" wrapText="1"/>
      <protection locked="0"/>
    </xf>
    <xf numFmtId="43" fontId="5" fillId="2" borderId="11" xfId="1" applyFont="1" applyFill="1" applyBorder="1" applyAlignment="1" applyProtection="1">
      <alignment horizontal="center" vertical="center" wrapText="1"/>
      <protection locked="0"/>
    </xf>
  </cellXfs>
  <cellStyles count="14">
    <cellStyle name="Milliers" xfId="1" builtinId="3"/>
    <cellStyle name="Milliers 2" xfId="13" xr:uid="{72463CEB-777A-4839-9A30-38481224652C}"/>
    <cellStyle name="Milliers 4 2" xfId="11" xr:uid="{00000000-0005-0000-0000-000001000000}"/>
    <cellStyle name="Milliers 5" xfId="4" xr:uid="{00000000-0005-0000-0000-000002000000}"/>
    <cellStyle name="Normal" xfId="0" builtinId="0"/>
    <cellStyle name="Normal 2 3" xfId="9" xr:uid="{00000000-0005-0000-0000-000004000000}"/>
    <cellStyle name="Normal 3" xfId="6" xr:uid="{00000000-0005-0000-0000-000005000000}"/>
    <cellStyle name="Normal 3 2" xfId="5" xr:uid="{00000000-0005-0000-0000-000006000000}"/>
    <cellStyle name="Normal 3 2 2 2" xfId="8" xr:uid="{00000000-0005-0000-0000-000007000000}"/>
    <cellStyle name="Normal 3 3" xfId="10" xr:uid="{00000000-0005-0000-0000-000008000000}"/>
    <cellStyle name="Normal 3 4" xfId="12" xr:uid="{00000000-0005-0000-0000-000009000000}"/>
    <cellStyle name="Normal 5 2" xfId="7" xr:uid="{00000000-0005-0000-0000-00000A000000}"/>
    <cellStyle name="Normal 6" xfId="3" xr:uid="{00000000-0005-0000-0000-00000B000000}"/>
    <cellStyle name="Pourcentage" xfId="2" builtinId="5"/>
  </cellStyles>
  <dxfs count="0"/>
  <tableStyles count="0" defaultTableStyle="TableStyleMedium2" defaultPivotStyle="PivotStyleLight16"/>
  <colors>
    <mruColors>
      <color rgb="FF99FFCC"/>
      <color rgb="FFCCCCFF"/>
      <color rgb="FFFFCCCC"/>
      <color rgb="FFFFFF99"/>
      <color rgb="FFFFFF00"/>
      <color rgb="FFFEC4BA"/>
      <color rgb="FFCCEC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SE1/DPSE%202026-2027/Budget/DGH-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H - R2026"/>
      <sheetName val="Synthèse DGH - R2025"/>
      <sheetName val="Synthèse budget - dot. de base"/>
      <sheetName val="Synthèse budget - DGH N°1"/>
      <sheetName val="Synthèse budget - DGH N°2"/>
      <sheetName val="Synthèse budget - DGH N°3"/>
    </sheetNames>
    <sheetDataSet>
      <sheetData sheetId="0">
        <row r="1">
          <cell r="G1" t="str">
            <v>NOVEMBRE</v>
          </cell>
          <cell r="I1" t="str">
            <v>JANVIER</v>
          </cell>
          <cell r="K1" t="str">
            <v>JANVIER / FEVRIER</v>
          </cell>
          <cell r="Q1" t="str">
            <v>JANVIER / FEVRIER</v>
          </cell>
        </row>
        <row r="2">
          <cell r="G2" t="str">
            <v>Dotation de base</v>
          </cell>
          <cell r="I2" t="str">
            <v>Dotation de base</v>
          </cell>
          <cell r="K2" t="str">
            <v>DGH N°1.A (notifiée par fiche de calcul) LE 29-01-2026
-
DGH initiale</v>
          </cell>
          <cell r="Q2" t="str">
            <v>DGH N°1.B (évolutions notifiées par fiche de calcul)
-
Ajustements actés (erreur corrigées sur les fiches de calcul / ouverture / fermeture / dotation complémentaires)</v>
          </cell>
        </row>
        <row r="3">
          <cell r="B3" t="str">
            <v>UAI</v>
          </cell>
          <cell r="C3" t="str">
            <v>Type</v>
          </cell>
          <cell r="D3" t="str">
            <v>NOM</v>
          </cell>
          <cell r="E3" t="str">
            <v>VILLE</v>
          </cell>
          <cell r="G3" t="str">
            <v>DGH</v>
          </cell>
          <cell r="I3" t="str">
            <v>DGH</v>
          </cell>
          <cell r="K3" t="str">
            <v>DGH</v>
          </cell>
          <cell r="L3" t="str">
            <v>HP</v>
          </cell>
          <cell r="M3" t="str">
            <v>HSA</v>
          </cell>
          <cell r="N3" t="str">
            <v>IMP</v>
          </cell>
          <cell r="O3" t="str">
            <v>% HSA</v>
          </cell>
          <cell r="Q3" t="str">
            <v>DGH</v>
          </cell>
          <cell r="R3" t="str">
            <v>HP</v>
          </cell>
          <cell r="S3" t="str">
            <v>HSA</v>
          </cell>
          <cell r="T3" t="str">
            <v>IMP</v>
          </cell>
          <cell r="U3" t="str">
            <v>% HSA</v>
          </cell>
        </row>
        <row r="4">
          <cell r="B4" t="str">
            <v>0080011U</v>
          </cell>
          <cell r="C4" t="str">
            <v>COLLEGE</v>
          </cell>
          <cell r="D4" t="str">
            <v>JEAN MACE</v>
          </cell>
          <cell r="E4" t="str">
            <v>CHARLEVILLE MEZIERES CEDEX</v>
          </cell>
          <cell r="K4">
            <v>491.25</v>
          </cell>
          <cell r="L4">
            <v>457.25</v>
          </cell>
          <cell r="M4">
            <v>29.5</v>
          </cell>
          <cell r="N4">
            <v>4.5</v>
          </cell>
          <cell r="O4">
            <v>6.0050890585241733E-2</v>
          </cell>
          <cell r="Q4">
            <v>491.25</v>
          </cell>
          <cell r="R4">
            <v>457.25</v>
          </cell>
          <cell r="S4">
            <v>29.5</v>
          </cell>
          <cell r="T4">
            <v>4.5</v>
          </cell>
          <cell r="U4">
            <v>6.0050890585241733E-2</v>
          </cell>
        </row>
        <row r="5">
          <cell r="B5" t="str">
            <v>0080016Z</v>
          </cell>
          <cell r="C5" t="str">
            <v>COLLEGE</v>
          </cell>
          <cell r="D5" t="str">
            <v>MARIE-HELENE CARDOT</v>
          </cell>
          <cell r="E5" t="str">
            <v>DOUZY</v>
          </cell>
          <cell r="K5">
            <v>397.75</v>
          </cell>
          <cell r="L5">
            <v>358.25</v>
          </cell>
          <cell r="M5">
            <v>36</v>
          </cell>
          <cell r="N5">
            <v>3.5</v>
          </cell>
          <cell r="O5">
            <v>9.0509113764927721E-2</v>
          </cell>
          <cell r="Q5">
            <v>397.75</v>
          </cell>
          <cell r="R5">
            <v>358.25</v>
          </cell>
          <cell r="S5">
            <v>36</v>
          </cell>
          <cell r="T5">
            <v>3.5</v>
          </cell>
          <cell r="U5">
            <v>9.0509113764927721E-2</v>
          </cell>
        </row>
        <row r="6">
          <cell r="B6" t="str">
            <v>0080017A</v>
          </cell>
          <cell r="C6" t="str">
            <v>COLLEGE</v>
          </cell>
          <cell r="D6" t="str">
            <v>LES AURAINS</v>
          </cell>
          <cell r="E6" t="str">
            <v>FUMAY</v>
          </cell>
          <cell r="K6">
            <v>336</v>
          </cell>
          <cell r="L6">
            <v>297.25</v>
          </cell>
          <cell r="M6">
            <v>35.25</v>
          </cell>
          <cell r="N6">
            <v>3.5</v>
          </cell>
          <cell r="O6">
            <v>0.10491071428571429</v>
          </cell>
          <cell r="Q6">
            <v>336</v>
          </cell>
          <cell r="R6">
            <v>297.25</v>
          </cell>
          <cell r="S6">
            <v>35.25</v>
          </cell>
          <cell r="T6">
            <v>3.5</v>
          </cell>
          <cell r="U6">
            <v>0.10491071428571429</v>
          </cell>
        </row>
        <row r="7">
          <cell r="B7" t="str">
            <v>0080021E</v>
          </cell>
          <cell r="C7" t="str">
            <v>COLLEGE</v>
          </cell>
          <cell r="D7" t="str">
            <v>DE LA RETOURNE</v>
          </cell>
          <cell r="E7" t="str">
            <v>JUNIVILLE</v>
          </cell>
          <cell r="K7">
            <v>418.5</v>
          </cell>
          <cell r="L7">
            <v>380.5</v>
          </cell>
          <cell r="M7">
            <v>34.5</v>
          </cell>
          <cell r="N7">
            <v>3.5</v>
          </cell>
          <cell r="O7">
            <v>8.2437275985663083E-2</v>
          </cell>
          <cell r="Q7">
            <v>418.5</v>
          </cell>
          <cell r="R7">
            <v>380.5</v>
          </cell>
          <cell r="S7">
            <v>34.5</v>
          </cell>
          <cell r="T7">
            <v>3.5</v>
          </cell>
          <cell r="U7">
            <v>8.2437275985663083E-2</v>
          </cell>
        </row>
        <row r="8">
          <cell r="B8" t="str">
            <v>0080035V</v>
          </cell>
          <cell r="C8" t="str">
            <v>COLLEGE</v>
          </cell>
          <cell r="D8" t="str">
            <v>ARTHUR RIMBAUD</v>
          </cell>
          <cell r="E8" t="str">
            <v>CHARLEVILLE MEZIERES</v>
          </cell>
          <cell r="K8">
            <v>415.25</v>
          </cell>
          <cell r="L8">
            <v>379.5</v>
          </cell>
          <cell r="M8">
            <v>31.25</v>
          </cell>
          <cell r="N8">
            <v>4.5</v>
          </cell>
          <cell r="O8">
            <v>7.5255869957856714E-2</v>
          </cell>
          <cell r="Q8">
            <v>415.25</v>
          </cell>
          <cell r="R8">
            <v>379.5</v>
          </cell>
          <cell r="S8">
            <v>31.25</v>
          </cell>
          <cell r="T8">
            <v>4.5</v>
          </cell>
          <cell r="U8">
            <v>7.5255869957856714E-2</v>
          </cell>
        </row>
        <row r="9">
          <cell r="B9" t="str">
            <v>0080036W</v>
          </cell>
          <cell r="C9" t="str">
            <v>COLLEGE</v>
          </cell>
          <cell r="D9" t="str">
            <v>JEAN ROGISSART</v>
          </cell>
          <cell r="E9" t="str">
            <v>NOUZONVILLE</v>
          </cell>
          <cell r="K9">
            <v>372.75</v>
          </cell>
          <cell r="L9">
            <v>338.75</v>
          </cell>
          <cell r="M9">
            <v>30.25</v>
          </cell>
          <cell r="N9">
            <v>3.75</v>
          </cell>
          <cell r="O9">
            <v>8.1153588195841717E-2</v>
          </cell>
          <cell r="Q9">
            <v>372.75</v>
          </cell>
          <cell r="R9">
            <v>338.75</v>
          </cell>
          <cell r="S9">
            <v>30.25</v>
          </cell>
          <cell r="T9">
            <v>3.75</v>
          </cell>
          <cell r="U9">
            <v>8.1153588195841717E-2</v>
          </cell>
        </row>
        <row r="10">
          <cell r="B10" t="str">
            <v>0080042C</v>
          </cell>
          <cell r="C10" t="str">
            <v>COLLEGE</v>
          </cell>
          <cell r="D10" t="str">
            <v>DU BLANC MARAIS</v>
          </cell>
          <cell r="E10" t="str">
            <v>RIMOGNE</v>
          </cell>
          <cell r="K10">
            <v>308</v>
          </cell>
          <cell r="L10">
            <v>288</v>
          </cell>
          <cell r="M10">
            <v>15.5</v>
          </cell>
          <cell r="N10">
            <v>4.5</v>
          </cell>
          <cell r="O10">
            <v>5.0324675324675328E-2</v>
          </cell>
          <cell r="Q10">
            <v>308</v>
          </cell>
          <cell r="R10">
            <v>288</v>
          </cell>
          <cell r="S10">
            <v>15.5</v>
          </cell>
          <cell r="T10">
            <v>4.5</v>
          </cell>
          <cell r="U10">
            <v>5.0324675324675328E-2</v>
          </cell>
        </row>
        <row r="11">
          <cell r="B11" t="str">
            <v>0080046G</v>
          </cell>
          <cell r="C11" t="str">
            <v>COLLEGE</v>
          </cell>
          <cell r="D11" t="str">
            <v>ELISABETH DE NASSAU</v>
          </cell>
          <cell r="E11" t="str">
            <v>SEDAN</v>
          </cell>
          <cell r="K11">
            <v>311.25</v>
          </cell>
          <cell r="L11">
            <v>294</v>
          </cell>
          <cell r="M11">
            <v>14</v>
          </cell>
          <cell r="N11">
            <v>3.25</v>
          </cell>
          <cell r="O11">
            <v>4.4979919678714862E-2</v>
          </cell>
          <cell r="Q11">
            <v>311.25</v>
          </cell>
          <cell r="R11">
            <v>294</v>
          </cell>
          <cell r="S11">
            <v>14</v>
          </cell>
          <cell r="T11">
            <v>3.25</v>
          </cell>
          <cell r="U11">
            <v>4.4979919678714862E-2</v>
          </cell>
        </row>
        <row r="12">
          <cell r="B12" t="str">
            <v>0080052N</v>
          </cell>
          <cell r="C12" t="str">
            <v>COLLEGE</v>
          </cell>
          <cell r="D12" t="str">
            <v>CHARLES BRUNEAU</v>
          </cell>
          <cell r="E12" t="str">
            <v>VIREUX WALLERAND</v>
          </cell>
          <cell r="K12">
            <v>250.75</v>
          </cell>
          <cell r="L12">
            <v>219.25</v>
          </cell>
          <cell r="M12">
            <v>28.25</v>
          </cell>
          <cell r="N12">
            <v>3.25</v>
          </cell>
          <cell r="O12">
            <v>0.11266201395812563</v>
          </cell>
          <cell r="Q12">
            <v>250.75</v>
          </cell>
          <cell r="R12">
            <v>219.25</v>
          </cell>
          <cell r="S12">
            <v>28.25</v>
          </cell>
          <cell r="T12">
            <v>3.25</v>
          </cell>
          <cell r="U12">
            <v>0.11266201395812563</v>
          </cell>
        </row>
        <row r="13">
          <cell r="B13" t="str">
            <v>0080068F</v>
          </cell>
          <cell r="C13" t="str">
            <v>COLLEGE</v>
          </cell>
          <cell r="D13" t="str">
            <v>ROUGET DE LISLE</v>
          </cell>
          <cell r="E13" t="str">
            <v>CHARLEVILLE MEZIERES</v>
          </cell>
          <cell r="K13">
            <v>519.75</v>
          </cell>
          <cell r="L13">
            <v>483</v>
          </cell>
          <cell r="M13">
            <v>30</v>
          </cell>
          <cell r="N13">
            <v>6.75</v>
          </cell>
          <cell r="O13">
            <v>5.772005772005772E-2</v>
          </cell>
          <cell r="Q13">
            <v>519.75</v>
          </cell>
          <cell r="R13">
            <v>483</v>
          </cell>
          <cell r="S13">
            <v>30</v>
          </cell>
          <cell r="T13">
            <v>6.75</v>
          </cell>
          <cell r="U13">
            <v>5.772005772005772E-2</v>
          </cell>
        </row>
        <row r="14">
          <cell r="B14" t="str">
            <v>0080079T</v>
          </cell>
          <cell r="C14" t="str">
            <v>COLLEGE</v>
          </cell>
          <cell r="D14" t="str">
            <v>FRED SCAMARONI</v>
          </cell>
          <cell r="E14" t="str">
            <v>CHARLEVILLE MEZIERES CEDEX</v>
          </cell>
          <cell r="K14">
            <v>406.25</v>
          </cell>
          <cell r="L14">
            <v>338.25</v>
          </cell>
          <cell r="M14">
            <v>63.25</v>
          </cell>
          <cell r="N14">
            <v>4.75</v>
          </cell>
          <cell r="O14">
            <v>0.15569230769230769</v>
          </cell>
          <cell r="Q14">
            <v>406.25</v>
          </cell>
          <cell r="R14">
            <v>338.25</v>
          </cell>
          <cell r="S14">
            <v>63.25</v>
          </cell>
          <cell r="T14">
            <v>4.75</v>
          </cell>
          <cell r="U14">
            <v>0.15569230769230769</v>
          </cell>
        </row>
        <row r="15">
          <cell r="B15" t="str">
            <v>0080105W</v>
          </cell>
          <cell r="C15" t="str">
            <v>COLLEGE</v>
          </cell>
          <cell r="D15" t="str">
            <v>JULES FERRY</v>
          </cell>
          <cell r="E15" t="str">
            <v>BOGNY SUR MEUSE</v>
          </cell>
          <cell r="K15">
            <v>309.75</v>
          </cell>
          <cell r="L15">
            <v>284</v>
          </cell>
          <cell r="M15">
            <v>22.5</v>
          </cell>
          <cell r="N15">
            <v>3.25</v>
          </cell>
          <cell r="O15">
            <v>7.2639225181598058E-2</v>
          </cell>
          <cell r="Q15">
            <v>309.75</v>
          </cell>
          <cell r="R15">
            <v>284</v>
          </cell>
          <cell r="S15">
            <v>22.5</v>
          </cell>
          <cell r="T15">
            <v>3.25</v>
          </cell>
          <cell r="U15">
            <v>7.2639225181598058E-2</v>
          </cell>
        </row>
        <row r="16">
          <cell r="B16" t="str">
            <v>0080826E</v>
          </cell>
          <cell r="C16" t="str">
            <v>COLLEGE</v>
          </cell>
          <cell r="D16" t="str">
            <v>LE LAC</v>
          </cell>
          <cell r="E16" t="str">
            <v>SEDAN</v>
          </cell>
          <cell r="K16">
            <v>416.05</v>
          </cell>
          <cell r="L16">
            <v>360.8</v>
          </cell>
          <cell r="M16">
            <v>49</v>
          </cell>
          <cell r="N16">
            <v>6.25</v>
          </cell>
          <cell r="O16">
            <v>0.1177743059728398</v>
          </cell>
          <cell r="Q16">
            <v>416.05</v>
          </cell>
          <cell r="R16">
            <v>360.8</v>
          </cell>
          <cell r="S16">
            <v>49</v>
          </cell>
          <cell r="T16">
            <v>6.25</v>
          </cell>
          <cell r="U16">
            <v>0.1177743059728398</v>
          </cell>
        </row>
        <row r="17">
          <cell r="B17" t="str">
            <v>0080827F</v>
          </cell>
          <cell r="C17" t="str">
            <v>COLLEGE</v>
          </cell>
          <cell r="D17" t="str">
            <v>LES DEUX VALLEES</v>
          </cell>
          <cell r="E17" t="str">
            <v>MONTHERME</v>
          </cell>
          <cell r="K17">
            <v>257.75</v>
          </cell>
          <cell r="L17">
            <v>232</v>
          </cell>
          <cell r="M17">
            <v>22.25</v>
          </cell>
          <cell r="N17">
            <v>3.5</v>
          </cell>
          <cell r="O17">
            <v>8.6323957322987394E-2</v>
          </cell>
          <cell r="Q17">
            <v>257.75</v>
          </cell>
          <cell r="R17">
            <v>232</v>
          </cell>
          <cell r="S17">
            <v>22.25</v>
          </cell>
          <cell r="T17">
            <v>3.5</v>
          </cell>
          <cell r="U17">
            <v>8.6323957322987394E-2</v>
          </cell>
        </row>
        <row r="18">
          <cell r="B18" t="str">
            <v>0080839U</v>
          </cell>
          <cell r="C18" t="str">
            <v>COLLEGE</v>
          </cell>
          <cell r="D18" t="str">
            <v>PASTEUR</v>
          </cell>
          <cell r="E18" t="str">
            <v>VRIGNE AUX BOIS</v>
          </cell>
          <cell r="K18">
            <v>449.25</v>
          </cell>
          <cell r="L18">
            <v>402.5</v>
          </cell>
          <cell r="M18">
            <v>39.5</v>
          </cell>
          <cell r="N18">
            <v>7.25</v>
          </cell>
          <cell r="O18">
            <v>8.7924318308291602E-2</v>
          </cell>
          <cell r="Q18">
            <v>449.25</v>
          </cell>
          <cell r="R18">
            <v>402.5</v>
          </cell>
          <cell r="S18">
            <v>39.5</v>
          </cell>
          <cell r="T18">
            <v>7.25</v>
          </cell>
          <cell r="U18">
            <v>8.7924318308291602E-2</v>
          </cell>
        </row>
        <row r="19">
          <cell r="B19" t="str">
            <v>0080894D</v>
          </cell>
          <cell r="C19" t="str">
            <v>COLLEGE</v>
          </cell>
          <cell r="D19" t="str">
            <v>ROGER SALENGRO</v>
          </cell>
          <cell r="E19" t="str">
            <v>CHARLEVILLE MEZIERES CEDEX</v>
          </cell>
          <cell r="K19">
            <v>492.05</v>
          </cell>
          <cell r="L19">
            <v>440.8</v>
          </cell>
          <cell r="M19">
            <v>45</v>
          </cell>
          <cell r="N19">
            <v>6.25</v>
          </cell>
          <cell r="O19">
            <v>9.1454120516207701E-2</v>
          </cell>
          <cell r="Q19">
            <v>492.05</v>
          </cell>
          <cell r="R19">
            <v>440.8</v>
          </cell>
          <cell r="S19">
            <v>45</v>
          </cell>
          <cell r="T19">
            <v>6.25</v>
          </cell>
          <cell r="U19">
            <v>9.1454120516207701E-2</v>
          </cell>
        </row>
        <row r="20">
          <cell r="B20" t="str">
            <v>0080896F</v>
          </cell>
          <cell r="C20" t="str">
            <v>COLLEGE</v>
          </cell>
          <cell r="D20" t="str">
            <v>DU VAL DE MEUSE</v>
          </cell>
          <cell r="E20" t="str">
            <v>NOUVION SUR MEUSE</v>
          </cell>
          <cell r="K20">
            <v>471</v>
          </cell>
          <cell r="L20">
            <v>430.5</v>
          </cell>
          <cell r="M20">
            <v>36</v>
          </cell>
          <cell r="N20">
            <v>4.5</v>
          </cell>
          <cell r="O20">
            <v>7.6433121019108277E-2</v>
          </cell>
          <cell r="Q20">
            <v>471</v>
          </cell>
          <cell r="R20">
            <v>430.5</v>
          </cell>
          <cell r="S20">
            <v>36</v>
          </cell>
          <cell r="T20">
            <v>4.5</v>
          </cell>
          <cell r="U20">
            <v>7.6433121019108277E-2</v>
          </cell>
        </row>
        <row r="21">
          <cell r="B21" t="str">
            <v>0080897G</v>
          </cell>
          <cell r="C21" t="str">
            <v>COLLEGE</v>
          </cell>
          <cell r="D21" t="str">
            <v>ROBERT DE SORBON</v>
          </cell>
          <cell r="E21" t="str">
            <v>RETHEL</v>
          </cell>
          <cell r="K21">
            <v>442.25</v>
          </cell>
          <cell r="L21">
            <v>414</v>
          </cell>
          <cell r="M21">
            <v>24.75</v>
          </cell>
          <cell r="N21">
            <v>3.5</v>
          </cell>
          <cell r="O21">
            <v>5.596382136800452E-2</v>
          </cell>
          <cell r="Q21">
            <v>442.25</v>
          </cell>
          <cell r="R21">
            <v>414</v>
          </cell>
          <cell r="S21">
            <v>24.75</v>
          </cell>
          <cell r="T21">
            <v>3.5</v>
          </cell>
          <cell r="U21">
            <v>5.596382136800452E-2</v>
          </cell>
        </row>
        <row r="22">
          <cell r="B22" t="str">
            <v>0080909V</v>
          </cell>
          <cell r="C22" t="str">
            <v>COLLEGE</v>
          </cell>
          <cell r="D22" t="str">
            <v>VALLIERE</v>
          </cell>
          <cell r="E22" t="str">
            <v>SAULT LES RETHEL</v>
          </cell>
          <cell r="K22">
            <v>386.25</v>
          </cell>
          <cell r="L22">
            <v>354.5</v>
          </cell>
          <cell r="M22">
            <v>27</v>
          </cell>
          <cell r="N22">
            <v>4.75</v>
          </cell>
          <cell r="O22">
            <v>6.9902912621359226E-2</v>
          </cell>
          <cell r="Q22">
            <v>386.25</v>
          </cell>
          <cell r="R22">
            <v>354.5</v>
          </cell>
          <cell r="S22">
            <v>27</v>
          </cell>
          <cell r="T22">
            <v>4.75</v>
          </cell>
          <cell r="U22">
            <v>6.9902912621359226E-2</v>
          </cell>
        </row>
        <row r="23">
          <cell r="B23" t="str">
            <v>0080910W</v>
          </cell>
          <cell r="C23" t="str">
            <v>COLLEGE</v>
          </cell>
          <cell r="D23" t="str">
            <v>TURENNE</v>
          </cell>
          <cell r="E23" t="str">
            <v>SEDAN</v>
          </cell>
          <cell r="K23">
            <v>405.75</v>
          </cell>
          <cell r="L23">
            <v>373.5</v>
          </cell>
          <cell r="M23">
            <v>28</v>
          </cell>
          <cell r="N23">
            <v>4.25</v>
          </cell>
          <cell r="O23">
            <v>6.9008009858287117E-2</v>
          </cell>
          <cell r="Q23">
            <v>405.75</v>
          </cell>
          <cell r="R23">
            <v>373.5</v>
          </cell>
          <cell r="S23">
            <v>28</v>
          </cell>
          <cell r="T23">
            <v>4.25</v>
          </cell>
          <cell r="U23">
            <v>6.9008009858287117E-2</v>
          </cell>
        </row>
        <row r="24">
          <cell r="B24" t="str">
            <v>0080925M</v>
          </cell>
          <cell r="C24" t="str">
            <v>COLLEGE</v>
          </cell>
          <cell r="D24" t="str">
            <v>LEO LAGRANGE</v>
          </cell>
          <cell r="E24" t="str">
            <v>CHARLEVILLE MEZIERES</v>
          </cell>
          <cell r="K24">
            <v>561.9</v>
          </cell>
          <cell r="L24">
            <v>515.15</v>
          </cell>
          <cell r="M24">
            <v>42.25</v>
          </cell>
          <cell r="N24">
            <v>4.5</v>
          </cell>
          <cell r="O24">
            <v>7.5191315180637125E-2</v>
          </cell>
          <cell r="Q24">
            <v>561.9</v>
          </cell>
          <cell r="R24">
            <v>515.15</v>
          </cell>
          <cell r="S24">
            <v>42.25</v>
          </cell>
          <cell r="T24">
            <v>4.5</v>
          </cell>
          <cell r="U24">
            <v>7.5191315180637125E-2</v>
          </cell>
        </row>
        <row r="25">
          <cell r="B25" t="str">
            <v>0080948M</v>
          </cell>
          <cell r="C25" t="str">
            <v>COLLEGE</v>
          </cell>
          <cell r="D25" t="str">
            <v xml:space="preserve"> </v>
          </cell>
          <cell r="E25" t="str">
            <v>GIVET</v>
          </cell>
          <cell r="K25">
            <v>370.75</v>
          </cell>
          <cell r="L25">
            <v>337.75</v>
          </cell>
          <cell r="M25">
            <v>27.5</v>
          </cell>
          <cell r="N25">
            <v>5.5</v>
          </cell>
          <cell r="O25">
            <v>7.4173971679028991E-2</v>
          </cell>
          <cell r="Q25">
            <v>370.75</v>
          </cell>
          <cell r="R25">
            <v>337.75</v>
          </cell>
          <cell r="S25">
            <v>27.5</v>
          </cell>
          <cell r="T25">
            <v>5.5</v>
          </cell>
          <cell r="U25">
            <v>7.4173971679028991E-2</v>
          </cell>
        </row>
        <row r="26">
          <cell r="B26" t="str">
            <v>0080949N</v>
          </cell>
          <cell r="C26" t="str">
            <v>COLLEGE</v>
          </cell>
          <cell r="D26" t="str">
            <v>GEORGE SAND</v>
          </cell>
          <cell r="E26" t="str">
            <v>REVIN</v>
          </cell>
          <cell r="K26">
            <v>399</v>
          </cell>
          <cell r="L26">
            <v>378.75</v>
          </cell>
          <cell r="M26">
            <v>15.75</v>
          </cell>
          <cell r="N26">
            <v>4.5</v>
          </cell>
          <cell r="O26">
            <v>3.9473684210526314E-2</v>
          </cell>
          <cell r="Q26">
            <v>399</v>
          </cell>
          <cell r="R26">
            <v>378.75</v>
          </cell>
          <cell r="S26">
            <v>15.75</v>
          </cell>
          <cell r="T26">
            <v>4.5</v>
          </cell>
          <cell r="U26">
            <v>3.9473684210526314E-2</v>
          </cell>
        </row>
        <row r="27">
          <cell r="B27" t="str">
            <v>0080954U</v>
          </cell>
          <cell r="C27" t="str">
            <v>COLLEGE</v>
          </cell>
          <cell r="D27" t="str">
            <v>BAYARD</v>
          </cell>
          <cell r="E27" t="str">
            <v>CHARLEVILLE MEZIERES</v>
          </cell>
          <cell r="K27">
            <v>352.5</v>
          </cell>
          <cell r="L27">
            <v>329.75</v>
          </cell>
          <cell r="M27">
            <v>16.5</v>
          </cell>
          <cell r="N27">
            <v>6.25</v>
          </cell>
          <cell r="O27">
            <v>4.6808510638297871E-2</v>
          </cell>
          <cell r="Q27">
            <v>352.5</v>
          </cell>
          <cell r="R27">
            <v>329.75</v>
          </cell>
          <cell r="S27">
            <v>16.5</v>
          </cell>
          <cell r="T27">
            <v>6.25</v>
          </cell>
          <cell r="U27">
            <v>4.6808510638297871E-2</v>
          </cell>
        </row>
        <row r="28">
          <cell r="B28" t="str">
            <v>0081001V</v>
          </cell>
          <cell r="C28" t="str">
            <v>COLLEGE</v>
          </cell>
          <cell r="D28" t="str">
            <v>JULES LEROUX</v>
          </cell>
          <cell r="E28" t="str">
            <v>VILLERS SEMEUSE</v>
          </cell>
          <cell r="K28">
            <v>390.25</v>
          </cell>
          <cell r="L28">
            <v>349.75</v>
          </cell>
          <cell r="M28">
            <v>36</v>
          </cell>
          <cell r="N28">
            <v>4.5</v>
          </cell>
          <cell r="O28">
            <v>9.2248558616271625E-2</v>
          </cell>
          <cell r="Q28">
            <v>390.25</v>
          </cell>
          <cell r="R28">
            <v>349.75</v>
          </cell>
          <cell r="S28">
            <v>36</v>
          </cell>
          <cell r="T28">
            <v>4.5</v>
          </cell>
          <cell r="U28">
            <v>9.2248558616271625E-2</v>
          </cell>
        </row>
        <row r="29">
          <cell r="B29" t="str">
            <v>0081096Y</v>
          </cell>
          <cell r="C29" t="str">
            <v>COLLEGE</v>
          </cell>
          <cell r="D29" t="str">
            <v>DE L'ARGONNE</v>
          </cell>
          <cell r="E29" t="str">
            <v>GRANDPRE</v>
          </cell>
          <cell r="K29">
            <v>154.75</v>
          </cell>
          <cell r="L29">
            <v>133</v>
          </cell>
          <cell r="M29">
            <v>18.5</v>
          </cell>
          <cell r="N29">
            <v>3.25</v>
          </cell>
          <cell r="O29">
            <v>0.11954765751211632</v>
          </cell>
          <cell r="Q29">
            <v>154.75</v>
          </cell>
          <cell r="R29">
            <v>133</v>
          </cell>
          <cell r="S29">
            <v>18.5</v>
          </cell>
          <cell r="T29">
            <v>3.25</v>
          </cell>
          <cell r="U29">
            <v>0.11954765751211632</v>
          </cell>
        </row>
        <row r="30">
          <cell r="B30" t="str">
            <v>0081097Z</v>
          </cell>
          <cell r="C30" t="str">
            <v>COLLEGE</v>
          </cell>
          <cell r="D30" t="str">
            <v>PAUL DROUOT</v>
          </cell>
          <cell r="E30" t="str">
            <v>VOUZIERS</v>
          </cell>
          <cell r="K30">
            <v>457.75</v>
          </cell>
          <cell r="L30">
            <v>410</v>
          </cell>
          <cell r="M30">
            <v>42.25</v>
          </cell>
          <cell r="N30">
            <v>5.5</v>
          </cell>
          <cell r="O30">
            <v>9.2299290005461498E-2</v>
          </cell>
          <cell r="Q30">
            <v>457.75</v>
          </cell>
          <cell r="R30">
            <v>410</v>
          </cell>
          <cell r="S30">
            <v>42.25</v>
          </cell>
          <cell r="T30">
            <v>5.5</v>
          </cell>
          <cell r="U30">
            <v>9.2299290005461498E-2</v>
          </cell>
        </row>
        <row r="31">
          <cell r="B31" t="str">
            <v>0081098A</v>
          </cell>
          <cell r="C31" t="str">
            <v>COLLEGE</v>
          </cell>
          <cell r="D31" t="str">
            <v>ANDRÉE VIÉNOT</v>
          </cell>
          <cell r="E31" t="str">
            <v>ROCROI</v>
          </cell>
          <cell r="K31">
            <v>253.75</v>
          </cell>
          <cell r="L31">
            <v>236.5</v>
          </cell>
          <cell r="M31">
            <v>14</v>
          </cell>
          <cell r="N31">
            <v>3.25</v>
          </cell>
          <cell r="O31">
            <v>5.5172413793103448E-2</v>
          </cell>
          <cell r="Q31">
            <v>253.75</v>
          </cell>
          <cell r="R31">
            <v>236.5</v>
          </cell>
          <cell r="S31">
            <v>14</v>
          </cell>
          <cell r="T31">
            <v>3.25</v>
          </cell>
          <cell r="U31">
            <v>5.5172413793103448E-2</v>
          </cell>
        </row>
        <row r="32">
          <cell r="B32" t="str">
            <v>0081099B</v>
          </cell>
          <cell r="C32" t="str">
            <v>COLLEGE</v>
          </cell>
          <cell r="D32" t="str">
            <v>JEANNE MELIN</v>
          </cell>
          <cell r="E32" t="str">
            <v>CARIGNAN</v>
          </cell>
          <cell r="K32">
            <v>368.5</v>
          </cell>
          <cell r="L32">
            <v>348.5</v>
          </cell>
          <cell r="M32">
            <v>15.5</v>
          </cell>
          <cell r="N32">
            <v>4.5</v>
          </cell>
          <cell r="O32">
            <v>4.2062415196743558E-2</v>
          </cell>
          <cell r="Q32">
            <v>368.5</v>
          </cell>
          <cell r="R32">
            <v>348.5</v>
          </cell>
          <cell r="S32">
            <v>15.5</v>
          </cell>
          <cell r="T32">
            <v>4.5</v>
          </cell>
          <cell r="U32">
            <v>4.2062415196743558E-2</v>
          </cell>
        </row>
        <row r="33">
          <cell r="B33" t="str">
            <v>0081100C</v>
          </cell>
          <cell r="C33" t="str">
            <v>COLLEGE</v>
          </cell>
          <cell r="D33" t="str">
            <v>EVA THOMÉ</v>
          </cell>
          <cell r="E33" t="str">
            <v>ATTIGNY</v>
          </cell>
          <cell r="K33">
            <v>359.75</v>
          </cell>
          <cell r="L33">
            <v>313.75</v>
          </cell>
          <cell r="M33">
            <v>42.5</v>
          </cell>
          <cell r="N33">
            <v>3.5</v>
          </cell>
          <cell r="O33">
            <v>0.11813759555246699</v>
          </cell>
          <cell r="Q33">
            <v>359.75</v>
          </cell>
          <cell r="R33">
            <v>313.75</v>
          </cell>
          <cell r="S33">
            <v>42.5</v>
          </cell>
          <cell r="T33">
            <v>3.5</v>
          </cell>
          <cell r="U33">
            <v>0.11813759555246699</v>
          </cell>
        </row>
        <row r="34">
          <cell r="B34" t="str">
            <v>0081102E</v>
          </cell>
          <cell r="C34" t="str">
            <v>COLLEGE</v>
          </cell>
          <cell r="D34" t="str">
            <v>MULTISITE ASFELD - CHÂTEAU PORCIEN</v>
          </cell>
          <cell r="E34" t="str">
            <v>ASFELD</v>
          </cell>
          <cell r="K34">
            <v>564.25</v>
          </cell>
          <cell r="L34">
            <v>489.5</v>
          </cell>
          <cell r="M34">
            <v>68.5</v>
          </cell>
          <cell r="N34">
            <v>6.25</v>
          </cell>
          <cell r="O34">
            <v>0.12140008861320337</v>
          </cell>
          <cell r="Q34">
            <v>564.25</v>
          </cell>
          <cell r="R34">
            <v>489.5</v>
          </cell>
          <cell r="S34">
            <v>68.5</v>
          </cell>
          <cell r="T34">
            <v>6.25</v>
          </cell>
          <cell r="U34">
            <v>0.12140008861320337</v>
          </cell>
        </row>
        <row r="35">
          <cell r="B35" t="str">
            <v>0081103F</v>
          </cell>
          <cell r="C35" t="str">
            <v>COLLEGE</v>
          </cell>
          <cell r="D35" t="str">
            <v>RAUCOURT</v>
          </cell>
          <cell r="E35" t="str">
            <v>RAUCOURT ET FLABA</v>
          </cell>
          <cell r="K35">
            <v>366.25</v>
          </cell>
          <cell r="L35">
            <v>334.75</v>
          </cell>
          <cell r="M35">
            <v>28.25</v>
          </cell>
          <cell r="N35">
            <v>3.25</v>
          </cell>
          <cell r="O35">
            <v>7.7133105802047783E-2</v>
          </cell>
          <cell r="Q35">
            <v>366.25</v>
          </cell>
          <cell r="R35">
            <v>334.75</v>
          </cell>
          <cell r="S35">
            <v>28.25</v>
          </cell>
          <cell r="T35">
            <v>3.25</v>
          </cell>
          <cell r="U35">
            <v>7.7133105802047783E-2</v>
          </cell>
        </row>
        <row r="36">
          <cell r="B36" t="str">
            <v>0081104G</v>
          </cell>
          <cell r="C36" t="str">
            <v>COLLEGE</v>
          </cell>
          <cell r="D36" t="str">
            <v>SIGNY L'ABBAYE</v>
          </cell>
          <cell r="E36" t="str">
            <v>SIGNY L ABBAYE</v>
          </cell>
          <cell r="K36">
            <v>387.25</v>
          </cell>
          <cell r="L36">
            <v>362.25</v>
          </cell>
          <cell r="M36">
            <v>20.75</v>
          </cell>
          <cell r="N36">
            <v>4.25</v>
          </cell>
          <cell r="O36">
            <v>5.3582956746287928E-2</v>
          </cell>
          <cell r="Q36">
            <v>387.25</v>
          </cell>
          <cell r="R36">
            <v>362.25</v>
          </cell>
          <cell r="S36">
            <v>20.75</v>
          </cell>
          <cell r="T36">
            <v>4.25</v>
          </cell>
          <cell r="U36">
            <v>5.3582956746287928E-2</v>
          </cell>
        </row>
        <row r="37">
          <cell r="B37" t="str">
            <v>0081105H</v>
          </cell>
          <cell r="C37" t="str">
            <v>COLLEGE</v>
          </cell>
          <cell r="D37" t="str">
            <v>MULTISITE SIGNY-LE-PETIT-LIART</v>
          </cell>
          <cell r="E37" t="str">
            <v>SIGNY LE PETIT</v>
          </cell>
          <cell r="K37">
            <v>308.75</v>
          </cell>
          <cell r="L37">
            <v>280</v>
          </cell>
          <cell r="M37">
            <v>24</v>
          </cell>
          <cell r="N37">
            <v>4.75</v>
          </cell>
          <cell r="O37">
            <v>7.773279352226721E-2</v>
          </cell>
          <cell r="Q37">
            <v>308.75</v>
          </cell>
          <cell r="R37">
            <v>280</v>
          </cell>
          <cell r="S37">
            <v>24</v>
          </cell>
          <cell r="T37">
            <v>4.75</v>
          </cell>
          <cell r="U37">
            <v>7.773279352226721E-2</v>
          </cell>
        </row>
        <row r="38">
          <cell r="B38" t="str">
            <v>0080825D</v>
          </cell>
          <cell r="C38" t="str">
            <v>SEGPA</v>
          </cell>
          <cell r="D38" t="str">
            <v>LE LAC</v>
          </cell>
          <cell r="E38" t="str">
            <v>SEDAN</v>
          </cell>
          <cell r="K38">
            <v>200.75</v>
          </cell>
          <cell r="L38">
            <v>187.75</v>
          </cell>
          <cell r="M38">
            <v>13</v>
          </cell>
          <cell r="N38">
            <v>0</v>
          </cell>
          <cell r="O38">
            <v>6.4757160647571602E-2</v>
          </cell>
          <cell r="Q38">
            <v>200.75</v>
          </cell>
          <cell r="R38">
            <v>187.75</v>
          </cell>
          <cell r="S38">
            <v>13</v>
          </cell>
          <cell r="T38">
            <v>0</v>
          </cell>
          <cell r="U38">
            <v>6.4757160647571602E-2</v>
          </cell>
        </row>
        <row r="39">
          <cell r="B39" t="str">
            <v>0080895E</v>
          </cell>
          <cell r="C39" t="str">
            <v>SEGPA</v>
          </cell>
          <cell r="D39" t="str">
            <v>ROGER SALENGRO</v>
          </cell>
          <cell r="E39" t="str">
            <v>CHARLEVILLE MEZIERES CEDEX</v>
          </cell>
          <cell r="K39">
            <v>147.94999999999999</v>
          </cell>
          <cell r="L39">
            <v>136.44999999999999</v>
          </cell>
          <cell r="M39">
            <v>11.5</v>
          </cell>
          <cell r="N39">
            <v>0</v>
          </cell>
          <cell r="O39">
            <v>7.7728962487326803E-2</v>
          </cell>
          <cell r="Q39">
            <v>147.94999999999999</v>
          </cell>
          <cell r="R39">
            <v>136.44999999999999</v>
          </cell>
          <cell r="S39">
            <v>11.5</v>
          </cell>
          <cell r="T39">
            <v>0</v>
          </cell>
          <cell r="U39">
            <v>7.7728962487326803E-2</v>
          </cell>
        </row>
        <row r="40">
          <cell r="B40" t="str">
            <v>0080903N</v>
          </cell>
          <cell r="C40" t="str">
            <v>SEGPA</v>
          </cell>
          <cell r="D40" t="str">
            <v>PASTEUR</v>
          </cell>
          <cell r="E40" t="str">
            <v>VRIGNE AUX BOIS</v>
          </cell>
          <cell r="K40">
            <v>146</v>
          </cell>
          <cell r="L40">
            <v>144.5</v>
          </cell>
          <cell r="M40">
            <v>1.5</v>
          </cell>
          <cell r="N40">
            <v>0</v>
          </cell>
          <cell r="O40">
            <v>1.0273972602739725E-2</v>
          </cell>
          <cell r="Q40">
            <v>128.5</v>
          </cell>
          <cell r="R40">
            <v>127</v>
          </cell>
          <cell r="S40">
            <v>1.5</v>
          </cell>
          <cell r="T40">
            <v>0</v>
          </cell>
          <cell r="U40">
            <v>1.1673151750972763E-2</v>
          </cell>
        </row>
        <row r="41">
          <cell r="B41" t="str">
            <v>0080908U</v>
          </cell>
          <cell r="C41" t="str">
            <v>SEGPA</v>
          </cell>
          <cell r="D41" t="str">
            <v>JEAN ROGISSART</v>
          </cell>
          <cell r="E41" t="str">
            <v>NOUZONVILLE</v>
          </cell>
          <cell r="K41">
            <v>122.5</v>
          </cell>
          <cell r="L41">
            <v>122.5</v>
          </cell>
          <cell r="M41">
            <v>0</v>
          </cell>
          <cell r="N41">
            <v>0</v>
          </cell>
          <cell r="O41">
            <v>0</v>
          </cell>
          <cell r="Q41">
            <v>122.5</v>
          </cell>
          <cell r="R41">
            <v>122.5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0080947L</v>
          </cell>
          <cell r="C42" t="str">
            <v>SEGPA</v>
          </cell>
          <cell r="D42" t="str">
            <v>PAUL DROUOT</v>
          </cell>
          <cell r="E42" t="str">
            <v>VOUZIERS</v>
          </cell>
          <cell r="K42">
            <v>132.5</v>
          </cell>
          <cell r="L42">
            <v>124.5</v>
          </cell>
          <cell r="M42">
            <v>8</v>
          </cell>
          <cell r="N42">
            <v>0</v>
          </cell>
          <cell r="O42">
            <v>6.0377358490566038E-2</v>
          </cell>
          <cell r="Q42">
            <v>132.5</v>
          </cell>
          <cell r="R42">
            <v>124.5</v>
          </cell>
          <cell r="S42">
            <v>8</v>
          </cell>
          <cell r="T42">
            <v>0</v>
          </cell>
          <cell r="U42">
            <v>6.0377358490566038E-2</v>
          </cell>
        </row>
        <row r="43">
          <cell r="B43" t="str">
            <v>0080963D</v>
          </cell>
          <cell r="C43" t="str">
            <v>SEGPA</v>
          </cell>
          <cell r="D43" t="str">
            <v>FRED SCAMARONI</v>
          </cell>
          <cell r="E43" t="str">
            <v>CHARLEVILLE MEZIERES CEDEX</v>
          </cell>
          <cell r="K43">
            <v>128.5</v>
          </cell>
          <cell r="L43">
            <v>126</v>
          </cell>
          <cell r="M43">
            <v>2.5</v>
          </cell>
          <cell r="N43">
            <v>0</v>
          </cell>
          <cell r="O43">
            <v>1.9455252918287938E-2</v>
          </cell>
          <cell r="Q43">
            <v>128.5</v>
          </cell>
          <cell r="R43">
            <v>126</v>
          </cell>
          <cell r="S43">
            <v>2.5</v>
          </cell>
          <cell r="T43">
            <v>0</v>
          </cell>
          <cell r="U43">
            <v>1.9455252918287938E-2</v>
          </cell>
        </row>
        <row r="44">
          <cell r="B44" t="str">
            <v>0080964E</v>
          </cell>
          <cell r="C44" t="str">
            <v>SEGPA</v>
          </cell>
          <cell r="D44" t="str">
            <v>JEANNE MELIN</v>
          </cell>
          <cell r="E44" t="str">
            <v>CARIGNAN</v>
          </cell>
          <cell r="K44">
            <v>132.5</v>
          </cell>
          <cell r="L44">
            <v>130.25</v>
          </cell>
          <cell r="M44">
            <v>2.25</v>
          </cell>
          <cell r="N44">
            <v>0</v>
          </cell>
          <cell r="O44">
            <v>1.6981132075471698E-2</v>
          </cell>
          <cell r="Q44">
            <v>132.5</v>
          </cell>
          <cell r="R44">
            <v>130.25</v>
          </cell>
          <cell r="S44">
            <v>2.25</v>
          </cell>
          <cell r="T44">
            <v>0</v>
          </cell>
          <cell r="U44">
            <v>1.6981132075471698E-2</v>
          </cell>
        </row>
        <row r="45">
          <cell r="B45" t="str">
            <v>0080970L</v>
          </cell>
          <cell r="C45" t="str">
            <v>SEGPA</v>
          </cell>
          <cell r="D45" t="str">
            <v>VALLIERE</v>
          </cell>
          <cell r="E45" t="str">
            <v>SAULT LES RETHEL</v>
          </cell>
          <cell r="K45">
            <v>130.5</v>
          </cell>
          <cell r="L45">
            <v>128</v>
          </cell>
          <cell r="M45">
            <v>2.5</v>
          </cell>
          <cell r="N45">
            <v>0</v>
          </cell>
          <cell r="O45">
            <v>1.9157088122605363E-2</v>
          </cell>
          <cell r="Q45">
            <v>130.5</v>
          </cell>
          <cell r="R45">
            <v>128</v>
          </cell>
          <cell r="S45">
            <v>2.5</v>
          </cell>
          <cell r="T45">
            <v>0</v>
          </cell>
          <cell r="U45">
            <v>1.9157088122605363E-2</v>
          </cell>
        </row>
        <row r="46">
          <cell r="B46" t="str">
            <v>0081011F</v>
          </cell>
          <cell r="C46" t="str">
            <v>SEGPA</v>
          </cell>
          <cell r="D46" t="str">
            <v>DU BLANC MARAIS</v>
          </cell>
          <cell r="E46" t="str">
            <v>RIMOGNE</v>
          </cell>
          <cell r="K46">
            <v>128.5</v>
          </cell>
          <cell r="L46">
            <v>126.75</v>
          </cell>
          <cell r="M46">
            <v>1.75</v>
          </cell>
          <cell r="N46">
            <v>0</v>
          </cell>
          <cell r="O46">
            <v>1.3618677042801557E-2</v>
          </cell>
          <cell r="Q46">
            <v>128.5</v>
          </cell>
          <cell r="R46">
            <v>126.75</v>
          </cell>
          <cell r="S46">
            <v>1.75</v>
          </cell>
          <cell r="T46">
            <v>0</v>
          </cell>
          <cell r="U46">
            <v>1.3618677042801557E-2</v>
          </cell>
        </row>
        <row r="47">
          <cell r="B47" t="str">
            <v>0081038K</v>
          </cell>
          <cell r="C47" t="str">
            <v>SEGPA</v>
          </cell>
          <cell r="D47" t="str">
            <v>LES AURAINS</v>
          </cell>
          <cell r="E47" t="str">
            <v>FUMAY</v>
          </cell>
          <cell r="K47">
            <v>106.5</v>
          </cell>
          <cell r="L47">
            <v>104.75</v>
          </cell>
          <cell r="M47">
            <v>1.75</v>
          </cell>
          <cell r="N47">
            <v>0</v>
          </cell>
          <cell r="O47">
            <v>1.6431924882629109E-2</v>
          </cell>
          <cell r="Q47">
            <v>106.5</v>
          </cell>
          <cell r="R47">
            <v>104.75</v>
          </cell>
          <cell r="S47">
            <v>1.75</v>
          </cell>
          <cell r="T47">
            <v>0</v>
          </cell>
          <cell r="U47">
            <v>1.6431924882629109E-2</v>
          </cell>
        </row>
        <row r="48">
          <cell r="B48" t="str">
            <v>0080006N</v>
          </cell>
          <cell r="C48" t="str">
            <v>LYC</v>
          </cell>
          <cell r="D48" t="str">
            <v>CHANZY</v>
          </cell>
          <cell r="E48" t="str">
            <v>CHARLEVILLE MEZIERES</v>
          </cell>
          <cell r="K48">
            <v>683.01</v>
          </cell>
          <cell r="L48">
            <v>626.42999999999995</v>
          </cell>
          <cell r="M48">
            <v>49.830000000000041</v>
          </cell>
          <cell r="N48">
            <v>6.75</v>
          </cell>
          <cell r="O48">
            <v>7.2956472086792346E-2</v>
          </cell>
          <cell r="Q48">
            <v>683.01</v>
          </cell>
          <cell r="R48">
            <v>626.42999999999995</v>
          </cell>
          <cell r="S48">
            <v>49.830000000000041</v>
          </cell>
          <cell r="T48">
            <v>6.75</v>
          </cell>
          <cell r="U48">
            <v>7.2956472086792346E-2</v>
          </cell>
        </row>
        <row r="49">
          <cell r="B49" t="str">
            <v>0080007P</v>
          </cell>
          <cell r="C49" t="str">
            <v>LYC</v>
          </cell>
          <cell r="D49" t="str">
            <v>SEVIGNE</v>
          </cell>
          <cell r="E49" t="str">
            <v>CHARLEVILLE MEZIERES CEDEX</v>
          </cell>
          <cell r="K49">
            <v>1440.87</v>
          </cell>
          <cell r="L49">
            <v>1234.82</v>
          </cell>
          <cell r="M49">
            <v>196.79999999999995</v>
          </cell>
          <cell r="N49">
            <v>9.25</v>
          </cell>
          <cell r="O49">
            <v>0.13658414707780714</v>
          </cell>
          <cell r="Q49">
            <v>1446.03</v>
          </cell>
          <cell r="R49">
            <v>1239.98</v>
          </cell>
          <cell r="S49">
            <v>196.79999999999995</v>
          </cell>
          <cell r="T49">
            <v>9.25</v>
          </cell>
          <cell r="U49">
            <v>0.13609676147797761</v>
          </cell>
        </row>
        <row r="50">
          <cell r="B50" t="str">
            <v>0080008R</v>
          </cell>
          <cell r="C50" t="str">
            <v>LYC</v>
          </cell>
          <cell r="D50" t="str">
            <v>FRANCOIS BAZIN</v>
          </cell>
          <cell r="E50" t="str">
            <v>CHARLEVILLE MEZIERES CEDEX</v>
          </cell>
          <cell r="K50">
            <v>1219.55</v>
          </cell>
          <cell r="L50">
            <v>1061.3699999999999</v>
          </cell>
          <cell r="M50">
            <v>151.18000000000006</v>
          </cell>
          <cell r="N50">
            <v>7</v>
          </cell>
          <cell r="O50">
            <v>0.12396375712352922</v>
          </cell>
          <cell r="Q50">
            <v>1264.26</v>
          </cell>
          <cell r="R50">
            <v>1089.3699999999999</v>
          </cell>
          <cell r="S50">
            <v>167.8900000000001</v>
          </cell>
          <cell r="T50">
            <v>7</v>
          </cell>
          <cell r="U50">
            <v>0.13279705123946031</v>
          </cell>
        </row>
        <row r="51">
          <cell r="B51" t="str">
            <v>0080018B</v>
          </cell>
          <cell r="C51" t="str">
            <v>LYC</v>
          </cell>
          <cell r="D51" t="str">
            <v>VAUBAN</v>
          </cell>
          <cell r="E51" t="str">
            <v>GIVET</v>
          </cell>
          <cell r="K51">
            <v>255.4</v>
          </cell>
          <cell r="L51">
            <v>225.35</v>
          </cell>
          <cell r="M51">
            <v>27.300000000000011</v>
          </cell>
          <cell r="N51">
            <v>2.75</v>
          </cell>
          <cell r="O51">
            <v>0.1068911511354738</v>
          </cell>
          <cell r="Q51">
            <v>255.4</v>
          </cell>
          <cell r="R51">
            <v>225.35</v>
          </cell>
          <cell r="S51">
            <v>27.300000000000011</v>
          </cell>
          <cell r="T51">
            <v>2.75</v>
          </cell>
          <cell r="U51">
            <v>0.1068911511354738</v>
          </cell>
        </row>
        <row r="52">
          <cell r="B52" t="str">
            <v>0080027L</v>
          </cell>
          <cell r="C52" t="str">
            <v>LYC</v>
          </cell>
          <cell r="D52" t="str">
            <v>MONGE</v>
          </cell>
          <cell r="E52" t="str">
            <v>CHARLEVILLE MEZIERES</v>
          </cell>
          <cell r="K52">
            <v>864.75</v>
          </cell>
          <cell r="L52">
            <v>750.27</v>
          </cell>
          <cell r="M52">
            <v>106.23000000000002</v>
          </cell>
          <cell r="N52">
            <v>8.25</v>
          </cell>
          <cell r="O52">
            <v>0.12284475281873376</v>
          </cell>
          <cell r="Q52">
            <v>864.75</v>
          </cell>
          <cell r="R52">
            <v>750.27</v>
          </cell>
          <cell r="S52">
            <v>106.23000000000002</v>
          </cell>
          <cell r="T52">
            <v>8.25</v>
          </cell>
          <cell r="U52">
            <v>0.12284475281873376</v>
          </cell>
        </row>
        <row r="53">
          <cell r="B53" t="str">
            <v>0080039Z</v>
          </cell>
          <cell r="C53" t="str">
            <v>LYC</v>
          </cell>
          <cell r="D53" t="str">
            <v>PAUL VERLAINE</v>
          </cell>
          <cell r="E53" t="str">
            <v>RETHEL CEDEX</v>
          </cell>
          <cell r="K53">
            <v>689.7</v>
          </cell>
          <cell r="L53">
            <v>602.39</v>
          </cell>
          <cell r="M53">
            <v>80.060000000000059</v>
          </cell>
          <cell r="N53">
            <v>7.25</v>
          </cell>
          <cell r="O53">
            <v>0.11607945483543577</v>
          </cell>
          <cell r="Q53">
            <v>689.7</v>
          </cell>
          <cell r="R53">
            <v>602.39</v>
          </cell>
          <cell r="S53">
            <v>80.060000000000059</v>
          </cell>
          <cell r="T53">
            <v>7.25</v>
          </cell>
          <cell r="U53">
            <v>0.11607945483543577</v>
          </cell>
        </row>
        <row r="54">
          <cell r="B54" t="str">
            <v>0080040A</v>
          </cell>
          <cell r="C54" t="str">
            <v>LYC</v>
          </cell>
          <cell r="D54" t="str">
            <v>JEAN MOULIN</v>
          </cell>
          <cell r="E54" t="str">
            <v>REVIN</v>
          </cell>
          <cell r="K54">
            <v>350.27</v>
          </cell>
          <cell r="L54">
            <v>323.05</v>
          </cell>
          <cell r="M54">
            <v>22.21999999999997</v>
          </cell>
          <cell r="N54">
            <v>5</v>
          </cell>
          <cell r="O54">
            <v>6.3436777343192308E-2</v>
          </cell>
          <cell r="Q54">
            <v>350.27</v>
          </cell>
          <cell r="R54">
            <v>323.05</v>
          </cell>
          <cell r="S54">
            <v>22.21999999999997</v>
          </cell>
          <cell r="T54">
            <v>5</v>
          </cell>
          <cell r="U54">
            <v>6.3436777343192308E-2</v>
          </cell>
        </row>
        <row r="55">
          <cell r="B55" t="str">
            <v>0080045F</v>
          </cell>
          <cell r="C55" t="str">
            <v>LYC</v>
          </cell>
          <cell r="D55" t="str">
            <v>PIERRE BAYLE</v>
          </cell>
          <cell r="E55" t="str">
            <v>SEDAN</v>
          </cell>
          <cell r="K55">
            <v>1095.32</v>
          </cell>
          <cell r="L55">
            <v>1009.15</v>
          </cell>
          <cell r="M55">
            <v>78.669999999999959</v>
          </cell>
          <cell r="N55">
            <v>7.5</v>
          </cell>
          <cell r="O55">
            <v>7.1823759266698289E-2</v>
          </cell>
          <cell r="Q55">
            <v>1095.32</v>
          </cell>
          <cell r="R55">
            <v>1009.15</v>
          </cell>
          <cell r="S55">
            <v>78.669999999999959</v>
          </cell>
          <cell r="T55">
            <v>7.5</v>
          </cell>
          <cell r="U55">
            <v>7.1823759266698289E-2</v>
          </cell>
        </row>
        <row r="56">
          <cell r="B56" t="str">
            <v>0080053P</v>
          </cell>
          <cell r="C56" t="str">
            <v>LYC</v>
          </cell>
          <cell r="D56" t="str">
            <v>THOMAS MASARYK</v>
          </cell>
          <cell r="E56" t="str">
            <v>VOUZIERS</v>
          </cell>
          <cell r="K56">
            <v>362.93</v>
          </cell>
          <cell r="L56">
            <v>331.93</v>
          </cell>
          <cell r="M56">
            <v>24.25</v>
          </cell>
          <cell r="N56">
            <v>6.75</v>
          </cell>
          <cell r="O56">
            <v>6.6817292590857738E-2</v>
          </cell>
          <cell r="Q56">
            <v>362.93</v>
          </cell>
          <cell r="R56">
            <v>331.93</v>
          </cell>
          <cell r="S56">
            <v>24.25</v>
          </cell>
          <cell r="T56">
            <v>6.75</v>
          </cell>
          <cell r="U56">
            <v>6.6817292590857738E-2</v>
          </cell>
        </row>
        <row r="57">
          <cell r="B57" t="str">
            <v>0081047V</v>
          </cell>
          <cell r="C57" t="str">
            <v>LYC</v>
          </cell>
          <cell r="D57" t="str">
            <v>BAZEILLES</v>
          </cell>
          <cell r="E57" t="str">
            <v>SEDAN CEDEX</v>
          </cell>
          <cell r="K57">
            <v>629.01</v>
          </cell>
          <cell r="L57">
            <v>514.66999999999996</v>
          </cell>
          <cell r="M57">
            <v>110.59000000000003</v>
          </cell>
          <cell r="N57">
            <v>3.75</v>
          </cell>
          <cell r="O57">
            <v>0.1758159647700355</v>
          </cell>
          <cell r="Q57">
            <v>659.67</v>
          </cell>
          <cell r="R57">
            <v>529.66999999999996</v>
          </cell>
          <cell r="S57">
            <v>126.25</v>
          </cell>
          <cell r="T57">
            <v>3.75</v>
          </cell>
          <cell r="U57">
            <v>0.19138357057316538</v>
          </cell>
        </row>
        <row r="58">
          <cell r="B58" t="str">
            <v>0080028M</v>
          </cell>
          <cell r="C58" t="str">
            <v>LP</v>
          </cell>
          <cell r="D58" t="str">
            <v>CHARLES DE GONZAGUE</v>
          </cell>
          <cell r="E58" t="str">
            <v>CHARLEVILLE MEZIERES CEDEX</v>
          </cell>
          <cell r="K58">
            <v>1618.3</v>
          </cell>
          <cell r="L58">
            <v>1383.32</v>
          </cell>
          <cell r="M58">
            <v>222.98000000000002</v>
          </cell>
          <cell r="N58">
            <v>12</v>
          </cell>
          <cell r="O58">
            <v>0.13778656614966325</v>
          </cell>
          <cell r="Q58">
            <v>1618.3</v>
          </cell>
          <cell r="R58">
            <v>1383.32</v>
          </cell>
          <cell r="S58">
            <v>222.98000000000002</v>
          </cell>
          <cell r="T58">
            <v>12</v>
          </cell>
          <cell r="U58">
            <v>0.13778656614966325</v>
          </cell>
        </row>
        <row r="59">
          <cell r="B59" t="str">
            <v>0080047H</v>
          </cell>
          <cell r="C59" t="str">
            <v>LP</v>
          </cell>
          <cell r="D59" t="str">
            <v>JEAN-BAPTISTE CLEMENT</v>
          </cell>
          <cell r="E59" t="str">
            <v>SEDAN</v>
          </cell>
          <cell r="K59">
            <v>1573.35</v>
          </cell>
          <cell r="L59">
            <v>1363.72</v>
          </cell>
          <cell r="M59">
            <v>194.37999999999988</v>
          </cell>
          <cell r="N59">
            <v>15.25</v>
          </cell>
          <cell r="O59">
            <v>0.1235453014268916</v>
          </cell>
          <cell r="Q59">
            <v>1573.35</v>
          </cell>
          <cell r="R59">
            <v>1363.72</v>
          </cell>
          <cell r="S59">
            <v>194.37999999999988</v>
          </cell>
          <cell r="T59">
            <v>15.25</v>
          </cell>
          <cell r="U59">
            <v>0.1235453014268916</v>
          </cell>
        </row>
        <row r="60">
          <cell r="B60" t="str">
            <v>0080048J</v>
          </cell>
          <cell r="C60" t="str">
            <v>LP</v>
          </cell>
          <cell r="D60" t="str">
            <v>LE CHATEAU</v>
          </cell>
          <cell r="E60" t="str">
            <v>SEDAN CEDEX</v>
          </cell>
          <cell r="K60">
            <v>803.93</v>
          </cell>
          <cell r="L60">
            <v>697.51</v>
          </cell>
          <cell r="M60">
            <v>98.169999999999959</v>
          </cell>
          <cell r="N60">
            <v>8.25</v>
          </cell>
          <cell r="O60">
            <v>0.12211262174567433</v>
          </cell>
          <cell r="Q60">
            <v>803.93</v>
          </cell>
          <cell r="R60">
            <v>697.51</v>
          </cell>
          <cell r="S60">
            <v>98.169999999999959</v>
          </cell>
          <cell r="T60">
            <v>8.25</v>
          </cell>
          <cell r="U60">
            <v>0.12211262174567433</v>
          </cell>
        </row>
        <row r="61">
          <cell r="B61" t="str">
            <v>0081062L</v>
          </cell>
          <cell r="C61" t="str">
            <v>SEP</v>
          </cell>
          <cell r="D61" t="str">
            <v>BAZEILLES</v>
          </cell>
          <cell r="E61" t="str">
            <v>SEDAN CEDEX</v>
          </cell>
          <cell r="K61">
            <v>525.66999999999996</v>
          </cell>
          <cell r="L61">
            <v>426.68</v>
          </cell>
          <cell r="M61">
            <v>96.989999999999952</v>
          </cell>
          <cell r="N61">
            <v>2</v>
          </cell>
          <cell r="O61">
            <v>0.18450739056822713</v>
          </cell>
          <cell r="Q61">
            <v>495.00999999999993</v>
          </cell>
          <cell r="R61">
            <v>411.68</v>
          </cell>
          <cell r="S61">
            <v>81.329999999999927</v>
          </cell>
          <cell r="T61">
            <v>2</v>
          </cell>
          <cell r="U61">
            <v>0.16429971111694699</v>
          </cell>
        </row>
        <row r="62">
          <cell r="B62" t="str">
            <v>0081064N</v>
          </cell>
          <cell r="C62" t="str">
            <v>SEP</v>
          </cell>
          <cell r="D62" t="str">
            <v>FRANCOIS BAZIN</v>
          </cell>
          <cell r="E62" t="str">
            <v>CHARLEVILLE MEZIERES CEDEX</v>
          </cell>
          <cell r="K62">
            <v>705</v>
          </cell>
          <cell r="L62">
            <v>615.14</v>
          </cell>
          <cell r="M62">
            <v>89.860000000000014</v>
          </cell>
          <cell r="N62">
            <v>0</v>
          </cell>
          <cell r="O62">
            <v>0.12746099290780144</v>
          </cell>
          <cell r="Q62">
            <v>705</v>
          </cell>
          <cell r="R62">
            <v>615.14</v>
          </cell>
          <cell r="S62">
            <v>89.860000000000014</v>
          </cell>
          <cell r="T62">
            <v>0</v>
          </cell>
          <cell r="U62">
            <v>0.12746099290780144</v>
          </cell>
        </row>
        <row r="63">
          <cell r="B63" t="str">
            <v>0081145B</v>
          </cell>
          <cell r="C63" t="str">
            <v>SEP</v>
          </cell>
          <cell r="D63" t="str">
            <v>PAUL VERLAINE</v>
          </cell>
          <cell r="E63" t="str">
            <v>RETHEL CEDEX</v>
          </cell>
          <cell r="K63">
            <v>643.33000000000004</v>
          </cell>
          <cell r="L63">
            <v>561.41</v>
          </cell>
          <cell r="M63">
            <v>76.920000000000073</v>
          </cell>
          <cell r="N63">
            <v>5</v>
          </cell>
          <cell r="O63">
            <v>0.11956538634915218</v>
          </cell>
          <cell r="Q63">
            <v>664.74</v>
          </cell>
          <cell r="R63">
            <v>571.41</v>
          </cell>
          <cell r="S63">
            <v>88.330000000000041</v>
          </cell>
          <cell r="T63">
            <v>5</v>
          </cell>
          <cell r="U63">
            <v>0.13287902036886609</v>
          </cell>
        </row>
        <row r="64">
          <cell r="B64" t="str">
            <v>0081146C</v>
          </cell>
          <cell r="C64" t="str">
            <v>SEP</v>
          </cell>
          <cell r="D64" t="str">
            <v>JEAN MOULIN</v>
          </cell>
          <cell r="E64" t="str">
            <v>REVIN</v>
          </cell>
          <cell r="K64">
            <v>612.87</v>
          </cell>
          <cell r="L64">
            <v>557.73</v>
          </cell>
          <cell r="M64">
            <v>49.639999999999986</v>
          </cell>
          <cell r="N64">
            <v>5.5</v>
          </cell>
          <cell r="O64">
            <v>8.0995969781519711E-2</v>
          </cell>
          <cell r="Q64">
            <v>612.87</v>
          </cell>
          <cell r="R64">
            <v>557.73</v>
          </cell>
          <cell r="S64">
            <v>49.639999999999986</v>
          </cell>
          <cell r="T64">
            <v>5.5</v>
          </cell>
          <cell r="U64">
            <v>8.0995969781519711E-2</v>
          </cell>
        </row>
        <row r="65">
          <cell r="B65" t="str">
            <v>0100005B</v>
          </cell>
          <cell r="C65" t="str">
            <v>COLLEGE</v>
          </cell>
          <cell r="D65" t="str">
            <v>PAUL PORTIER</v>
          </cell>
          <cell r="E65" t="str">
            <v>BAR SUR SEINE</v>
          </cell>
          <cell r="K65">
            <v>531.25</v>
          </cell>
          <cell r="L65">
            <v>484.75</v>
          </cell>
          <cell r="M65">
            <v>36.75</v>
          </cell>
          <cell r="N65">
            <v>9.75</v>
          </cell>
          <cell r="O65">
            <v>6.9176470588235298E-2</v>
          </cell>
          <cell r="Q65">
            <v>531.25</v>
          </cell>
          <cell r="R65">
            <v>484.75</v>
          </cell>
          <cell r="S65">
            <v>36.75</v>
          </cell>
          <cell r="T65">
            <v>9.75</v>
          </cell>
          <cell r="U65">
            <v>6.9176470588235298E-2</v>
          </cell>
        </row>
        <row r="66">
          <cell r="B66" t="str">
            <v>0100007D</v>
          </cell>
          <cell r="C66" t="str">
            <v>COLLEGE</v>
          </cell>
          <cell r="D66" t="str">
            <v>JULIEN REGNIER</v>
          </cell>
          <cell r="E66" t="str">
            <v>BRIENNE LE CHÂTEAU</v>
          </cell>
          <cell r="K66">
            <v>387</v>
          </cell>
          <cell r="L66">
            <v>361.25</v>
          </cell>
          <cell r="M66">
            <v>20.25</v>
          </cell>
          <cell r="N66">
            <v>5.5</v>
          </cell>
          <cell r="O66">
            <v>5.232558139534884E-2</v>
          </cell>
          <cell r="Q66">
            <v>387</v>
          </cell>
          <cell r="R66">
            <v>361.25</v>
          </cell>
          <cell r="S66">
            <v>20.25</v>
          </cell>
          <cell r="T66">
            <v>5.5</v>
          </cell>
          <cell r="U66">
            <v>5.232558139534884E-2</v>
          </cell>
        </row>
        <row r="67">
          <cell r="B67" t="str">
            <v>0100008E</v>
          </cell>
          <cell r="C67" t="str">
            <v>COLLEGE</v>
          </cell>
          <cell r="D67" t="str">
            <v>AMADIS JAMYN</v>
          </cell>
          <cell r="E67" t="str">
            <v>CHAOURCE</v>
          </cell>
          <cell r="K67">
            <v>269.75</v>
          </cell>
          <cell r="L67">
            <v>242.75</v>
          </cell>
          <cell r="M67">
            <v>23.75</v>
          </cell>
          <cell r="N67">
            <v>3.25</v>
          </cell>
          <cell r="O67">
            <v>8.8044485634847083E-2</v>
          </cell>
          <cell r="Q67">
            <v>269.75</v>
          </cell>
          <cell r="R67">
            <v>242.75</v>
          </cell>
          <cell r="S67">
            <v>23.75</v>
          </cell>
          <cell r="T67">
            <v>3.25</v>
          </cell>
          <cell r="U67">
            <v>8.8044485634847083E-2</v>
          </cell>
        </row>
        <row r="68">
          <cell r="B68" t="str">
            <v>0100009F</v>
          </cell>
          <cell r="C68" t="str">
            <v>COLLEGE</v>
          </cell>
          <cell r="D68" t="str">
            <v>ALBERT CAMUS</v>
          </cell>
          <cell r="E68" t="str">
            <v>LA CHAPELLE ST LUC CEDEX</v>
          </cell>
          <cell r="K68">
            <v>920.4</v>
          </cell>
          <cell r="L68">
            <v>801.15</v>
          </cell>
          <cell r="M68">
            <v>108.5</v>
          </cell>
          <cell r="N68">
            <v>10.75</v>
          </cell>
          <cell r="O68">
            <v>0.11788352890047805</v>
          </cell>
          <cell r="Q68">
            <v>920.4</v>
          </cell>
          <cell r="R68">
            <v>801.15</v>
          </cell>
          <cell r="S68">
            <v>108.5</v>
          </cell>
          <cell r="T68">
            <v>10.75</v>
          </cell>
          <cell r="U68">
            <v>0.11788352890047805</v>
          </cell>
        </row>
        <row r="69">
          <cell r="B69" t="str">
            <v>0100010G</v>
          </cell>
          <cell r="C69" t="str">
            <v>COLLEGE</v>
          </cell>
          <cell r="D69" t="str">
            <v>EUGENE BELGRAND</v>
          </cell>
          <cell r="E69" t="str">
            <v>ERVY LE CHATEL</v>
          </cell>
          <cell r="K69">
            <v>304.75</v>
          </cell>
          <cell r="L69">
            <v>269.25</v>
          </cell>
          <cell r="M69">
            <v>32.25</v>
          </cell>
          <cell r="N69">
            <v>3.25</v>
          </cell>
          <cell r="O69">
            <v>0.10582444626743231</v>
          </cell>
          <cell r="Q69">
            <v>304.75</v>
          </cell>
          <cell r="R69">
            <v>269.25</v>
          </cell>
          <cell r="S69">
            <v>32.25</v>
          </cell>
          <cell r="T69">
            <v>3.25</v>
          </cell>
          <cell r="U69">
            <v>0.10582444626743231</v>
          </cell>
        </row>
        <row r="70">
          <cell r="B70" t="str">
            <v>0100011H</v>
          </cell>
          <cell r="C70" t="str">
            <v>COLLEGE</v>
          </cell>
          <cell r="D70" t="str">
            <v>JEAN MOULIN</v>
          </cell>
          <cell r="E70" t="str">
            <v>MARIGNY LE CHATEL</v>
          </cell>
          <cell r="K70">
            <v>395.25</v>
          </cell>
          <cell r="L70">
            <v>354.25</v>
          </cell>
          <cell r="M70">
            <v>36.5</v>
          </cell>
          <cell r="N70">
            <v>4.5</v>
          </cell>
          <cell r="O70">
            <v>9.2346616065781151E-2</v>
          </cell>
          <cell r="Q70">
            <v>395.25</v>
          </cell>
          <cell r="R70">
            <v>354.25</v>
          </cell>
          <cell r="S70">
            <v>36.5</v>
          </cell>
          <cell r="T70">
            <v>4.5</v>
          </cell>
          <cell r="U70">
            <v>9.2346616065781151E-2</v>
          </cell>
        </row>
        <row r="71">
          <cell r="B71" t="str">
            <v>0100013K</v>
          </cell>
          <cell r="C71" t="str">
            <v>COLLEGE</v>
          </cell>
          <cell r="D71" t="str">
            <v>DES ROISES</v>
          </cell>
          <cell r="E71" t="str">
            <v>PINEY</v>
          </cell>
          <cell r="K71">
            <v>381.5</v>
          </cell>
          <cell r="L71">
            <v>353.5</v>
          </cell>
          <cell r="M71">
            <v>24.5</v>
          </cell>
          <cell r="N71">
            <v>3.5</v>
          </cell>
          <cell r="O71">
            <v>6.4220183486238536E-2</v>
          </cell>
          <cell r="Q71">
            <v>381.5</v>
          </cell>
          <cell r="R71">
            <v>353.5</v>
          </cell>
          <cell r="S71">
            <v>24.5</v>
          </cell>
          <cell r="T71">
            <v>3.5</v>
          </cell>
          <cell r="U71">
            <v>6.4220183486238536E-2</v>
          </cell>
        </row>
        <row r="72">
          <cell r="B72" t="str">
            <v>0100019S</v>
          </cell>
          <cell r="C72" t="str">
            <v>COLLEGE</v>
          </cell>
          <cell r="D72" t="str">
            <v>DE LA VILLENEUVE</v>
          </cell>
          <cell r="E72" t="str">
            <v>TROYES CEDEX</v>
          </cell>
          <cell r="K72">
            <v>569.25</v>
          </cell>
          <cell r="L72">
            <v>513</v>
          </cell>
          <cell r="M72">
            <v>45.5</v>
          </cell>
          <cell r="N72">
            <v>10.75</v>
          </cell>
          <cell r="O72">
            <v>7.9929732103645151E-2</v>
          </cell>
          <cell r="Q72">
            <v>569.25</v>
          </cell>
          <cell r="R72">
            <v>513</v>
          </cell>
          <cell r="S72">
            <v>45.5</v>
          </cell>
          <cell r="T72">
            <v>10.75</v>
          </cell>
          <cell r="U72">
            <v>7.9929732103645151E-2</v>
          </cell>
        </row>
        <row r="73">
          <cell r="B73" t="str">
            <v>0100028B</v>
          </cell>
          <cell r="C73" t="str">
            <v>COLLEGE</v>
          </cell>
          <cell r="D73" t="str">
            <v>NICOLAS BOURBON</v>
          </cell>
          <cell r="E73" t="str">
            <v>VENDEUVRE SUR BARSE</v>
          </cell>
          <cell r="K73">
            <v>303.75</v>
          </cell>
          <cell r="L73">
            <v>284.25</v>
          </cell>
          <cell r="M73">
            <v>16</v>
          </cell>
          <cell r="N73">
            <v>3.5</v>
          </cell>
          <cell r="O73">
            <v>5.2674897119341563E-2</v>
          </cell>
          <cell r="Q73">
            <v>303.75</v>
          </cell>
          <cell r="R73">
            <v>284.25</v>
          </cell>
          <cell r="S73">
            <v>16</v>
          </cell>
          <cell r="T73">
            <v>3.5</v>
          </cell>
          <cell r="U73">
            <v>5.2674897119341563E-2</v>
          </cell>
        </row>
        <row r="74">
          <cell r="B74" t="str">
            <v>0100031E</v>
          </cell>
          <cell r="C74" t="str">
            <v>COLLEGE</v>
          </cell>
          <cell r="D74" t="str">
            <v>BEURNONVILLE</v>
          </cell>
          <cell r="E74" t="str">
            <v>TROYES CEDEX</v>
          </cell>
          <cell r="K74">
            <v>694.75</v>
          </cell>
          <cell r="L74">
            <v>650.25</v>
          </cell>
          <cell r="M74">
            <v>35.5</v>
          </cell>
          <cell r="N74">
            <v>9</v>
          </cell>
          <cell r="O74">
            <v>5.1097517092479311E-2</v>
          </cell>
          <cell r="Q74">
            <v>694.75</v>
          </cell>
          <cell r="R74">
            <v>650.25</v>
          </cell>
          <cell r="S74">
            <v>35.5</v>
          </cell>
          <cell r="T74">
            <v>9</v>
          </cell>
          <cell r="U74">
            <v>5.1097517092479311E-2</v>
          </cell>
        </row>
        <row r="75">
          <cell r="B75" t="str">
            <v>0100033G</v>
          </cell>
          <cell r="C75" t="str">
            <v>COLLEGE</v>
          </cell>
          <cell r="D75" t="str">
            <v>CHARLES DELAUNAY</v>
          </cell>
          <cell r="E75" t="str">
            <v>LUSIGNY SUR BARSE</v>
          </cell>
          <cell r="K75">
            <v>512</v>
          </cell>
          <cell r="L75">
            <v>481.75</v>
          </cell>
          <cell r="M75">
            <v>24.75</v>
          </cell>
          <cell r="N75">
            <v>5.5</v>
          </cell>
          <cell r="O75">
            <v>4.833984375E-2</v>
          </cell>
          <cell r="Q75">
            <v>512</v>
          </cell>
          <cell r="R75">
            <v>481.75</v>
          </cell>
          <cell r="S75">
            <v>24.75</v>
          </cell>
          <cell r="T75">
            <v>5.5</v>
          </cell>
          <cell r="U75">
            <v>4.833984375E-2</v>
          </cell>
        </row>
        <row r="76">
          <cell r="B76" t="str">
            <v>0100038M</v>
          </cell>
          <cell r="C76" t="str">
            <v>COLLEGE</v>
          </cell>
          <cell r="D76" t="str">
            <v>LES JACOBINS</v>
          </cell>
          <cell r="E76" t="str">
            <v>TROYES CEDEX</v>
          </cell>
          <cell r="K76">
            <v>709.75</v>
          </cell>
          <cell r="L76">
            <v>655.25</v>
          </cell>
          <cell r="M76">
            <v>47.5</v>
          </cell>
          <cell r="N76">
            <v>7</v>
          </cell>
          <cell r="O76">
            <v>6.6924973582247277E-2</v>
          </cell>
          <cell r="Q76">
            <v>709.75</v>
          </cell>
          <cell r="R76">
            <v>655.25</v>
          </cell>
          <cell r="S76">
            <v>47.5</v>
          </cell>
          <cell r="T76">
            <v>7</v>
          </cell>
          <cell r="U76">
            <v>6.6924973582247277E-2</v>
          </cell>
        </row>
        <row r="77">
          <cell r="B77" t="str">
            <v>0100081J</v>
          </cell>
          <cell r="C77" t="str">
            <v>COLLEGE</v>
          </cell>
          <cell r="D77" t="str">
            <v>MARIE CURIE</v>
          </cell>
          <cell r="E77" t="str">
            <v>TROYES</v>
          </cell>
          <cell r="K77">
            <v>1001.5</v>
          </cell>
          <cell r="L77">
            <v>883</v>
          </cell>
          <cell r="M77">
            <v>109.25</v>
          </cell>
          <cell r="N77">
            <v>9.25</v>
          </cell>
          <cell r="O77">
            <v>0.1090863704443335</v>
          </cell>
          <cell r="Q77">
            <v>1001.5</v>
          </cell>
          <cell r="R77">
            <v>883</v>
          </cell>
          <cell r="S77">
            <v>109.25</v>
          </cell>
          <cell r="T77">
            <v>9.25</v>
          </cell>
          <cell r="U77">
            <v>0.1090863704443335</v>
          </cell>
        </row>
        <row r="78">
          <cell r="B78" t="str">
            <v>0100664T</v>
          </cell>
          <cell r="C78" t="str">
            <v>COLLEGE</v>
          </cell>
          <cell r="D78" t="str">
            <v>PAUL LANGEVIN</v>
          </cell>
          <cell r="E78" t="str">
            <v>STE SAVINE CEDEX</v>
          </cell>
          <cell r="K78">
            <v>629</v>
          </cell>
          <cell r="L78">
            <v>578.25</v>
          </cell>
          <cell r="M78">
            <v>44.5</v>
          </cell>
          <cell r="N78">
            <v>6.25</v>
          </cell>
          <cell r="O78">
            <v>7.0747217806041332E-2</v>
          </cell>
          <cell r="Q78">
            <v>629</v>
          </cell>
          <cell r="R78">
            <v>578.25</v>
          </cell>
          <cell r="S78">
            <v>44.5</v>
          </cell>
          <cell r="T78">
            <v>6.25</v>
          </cell>
          <cell r="U78">
            <v>7.0747217806041332E-2</v>
          </cell>
        </row>
        <row r="79">
          <cell r="B79" t="str">
            <v>0100665U</v>
          </cell>
          <cell r="C79" t="str">
            <v>COLLEGE</v>
          </cell>
          <cell r="D79" t="str">
            <v>DE LA VOIE CHATELAINE</v>
          </cell>
          <cell r="E79" t="str">
            <v>ARCIS SUR AUBE</v>
          </cell>
          <cell r="K79">
            <v>565.75</v>
          </cell>
          <cell r="L79">
            <v>526.75</v>
          </cell>
          <cell r="M79">
            <v>33.5</v>
          </cell>
          <cell r="N79">
            <v>5.5</v>
          </cell>
          <cell r="O79">
            <v>5.9213433495360145E-2</v>
          </cell>
          <cell r="Q79">
            <v>565.75</v>
          </cell>
          <cell r="R79">
            <v>526.75</v>
          </cell>
          <cell r="S79">
            <v>33.5</v>
          </cell>
          <cell r="T79">
            <v>5.5</v>
          </cell>
          <cell r="U79">
            <v>5.9213433495360145E-2</v>
          </cell>
        </row>
        <row r="80">
          <cell r="B80" t="str">
            <v>0100765C</v>
          </cell>
          <cell r="C80" t="str">
            <v>COLLEGE</v>
          </cell>
          <cell r="D80" t="str">
            <v>MAX HUTIN</v>
          </cell>
          <cell r="E80" t="str">
            <v>BOUILLY</v>
          </cell>
          <cell r="K80">
            <v>622.75</v>
          </cell>
          <cell r="L80">
            <v>579.25</v>
          </cell>
          <cell r="M80">
            <v>37</v>
          </cell>
          <cell r="N80">
            <v>6.5</v>
          </cell>
          <cell r="O80">
            <v>5.9413890004014452E-2</v>
          </cell>
          <cell r="Q80">
            <v>622.75</v>
          </cell>
          <cell r="R80">
            <v>579.25</v>
          </cell>
          <cell r="S80">
            <v>37</v>
          </cell>
          <cell r="T80">
            <v>6.5</v>
          </cell>
          <cell r="U80">
            <v>5.9413890004014452E-2</v>
          </cell>
        </row>
        <row r="81">
          <cell r="B81" t="str">
            <v>0100785Z</v>
          </cell>
          <cell r="C81" t="str">
            <v>COLLEGE</v>
          </cell>
          <cell r="D81" t="str">
            <v>PIERRE LABONDE</v>
          </cell>
          <cell r="E81" t="str">
            <v>MERY SUR SEINE</v>
          </cell>
          <cell r="K81">
            <v>480.75</v>
          </cell>
          <cell r="L81">
            <v>443</v>
          </cell>
          <cell r="M81">
            <v>31</v>
          </cell>
          <cell r="N81">
            <v>6.75</v>
          </cell>
          <cell r="O81">
            <v>6.4482579303172124E-2</v>
          </cell>
          <cell r="Q81">
            <v>480.75</v>
          </cell>
          <cell r="R81">
            <v>443</v>
          </cell>
          <cell r="S81">
            <v>31</v>
          </cell>
          <cell r="T81">
            <v>6.75</v>
          </cell>
          <cell r="U81">
            <v>6.4482579303172124E-2</v>
          </cell>
        </row>
        <row r="82">
          <cell r="B82" t="str">
            <v>0100786A</v>
          </cell>
          <cell r="C82" t="str">
            <v>COLLEGE</v>
          </cell>
          <cell r="D82" t="str">
            <v>JEAN JAURES</v>
          </cell>
          <cell r="E82" t="str">
            <v>NOGENT SUR SEINE</v>
          </cell>
          <cell r="K82">
            <v>630.25</v>
          </cell>
          <cell r="L82">
            <v>576.5</v>
          </cell>
          <cell r="M82">
            <v>44.75</v>
          </cell>
          <cell r="N82">
            <v>9</v>
          </cell>
          <cell r="O82">
            <v>7.1003570011900038E-2</v>
          </cell>
          <cell r="Q82">
            <v>630.25</v>
          </cell>
          <cell r="R82">
            <v>576.5</v>
          </cell>
          <cell r="S82">
            <v>44.75</v>
          </cell>
          <cell r="T82">
            <v>9</v>
          </cell>
          <cell r="U82">
            <v>7.1003570011900038E-2</v>
          </cell>
        </row>
        <row r="83">
          <cell r="B83" t="str">
            <v>0100787B</v>
          </cell>
          <cell r="C83" t="str">
            <v>COLLEGE</v>
          </cell>
          <cell r="D83" t="str">
            <v>PAUL LANGEVIN</v>
          </cell>
          <cell r="E83" t="str">
            <v>ROMILLY SUR SEINE</v>
          </cell>
          <cell r="K83">
            <v>679.5</v>
          </cell>
          <cell r="L83">
            <v>603</v>
          </cell>
          <cell r="M83">
            <v>62.5</v>
          </cell>
          <cell r="N83">
            <v>14</v>
          </cell>
          <cell r="O83">
            <v>9.1979396615158207E-2</v>
          </cell>
          <cell r="Q83">
            <v>679.5</v>
          </cell>
          <cell r="R83">
            <v>603</v>
          </cell>
          <cell r="S83">
            <v>62.5</v>
          </cell>
          <cell r="T83">
            <v>14</v>
          </cell>
          <cell r="U83">
            <v>9.1979396615158207E-2</v>
          </cell>
        </row>
        <row r="84">
          <cell r="B84" t="str">
            <v>0100806X</v>
          </cell>
          <cell r="C84" t="str">
            <v>COLLEGE</v>
          </cell>
          <cell r="D84" t="str">
            <v>D'OTHE ET VANNE</v>
          </cell>
          <cell r="E84" t="str">
            <v>AIX VILLEMAUR PALIS</v>
          </cell>
          <cell r="K84">
            <v>394.5</v>
          </cell>
          <cell r="L84">
            <v>367.75</v>
          </cell>
          <cell r="M84">
            <v>19.5</v>
          </cell>
          <cell r="N84">
            <v>7.25</v>
          </cell>
          <cell r="O84">
            <v>4.9429657794676805E-2</v>
          </cell>
          <cell r="Q84">
            <v>394.5</v>
          </cell>
          <cell r="R84">
            <v>367.75</v>
          </cell>
          <cell r="S84">
            <v>19.5</v>
          </cell>
          <cell r="T84">
            <v>7.25</v>
          </cell>
          <cell r="U84">
            <v>4.9429657794676805E-2</v>
          </cell>
        </row>
        <row r="85">
          <cell r="B85" t="str">
            <v>0100807Y</v>
          </cell>
          <cell r="C85" t="str">
            <v>COLLEGE</v>
          </cell>
          <cell r="D85" t="str">
            <v>PIERRE BROSSOLETTE</v>
          </cell>
          <cell r="E85" t="str">
            <v>LA CHAPELLE ST LUC CEDEX</v>
          </cell>
          <cell r="K85">
            <v>763.3</v>
          </cell>
          <cell r="L85">
            <v>656.05</v>
          </cell>
          <cell r="M85">
            <v>98.5</v>
          </cell>
          <cell r="N85">
            <v>8.75</v>
          </cell>
          <cell r="O85">
            <v>0.12904493646010742</v>
          </cell>
          <cell r="Q85">
            <v>763.3</v>
          </cell>
          <cell r="R85">
            <v>656.05</v>
          </cell>
          <cell r="S85">
            <v>98.5</v>
          </cell>
          <cell r="T85">
            <v>8.75</v>
          </cell>
          <cell r="U85">
            <v>0.12904493646010742</v>
          </cell>
        </row>
        <row r="86">
          <cell r="B86" t="str">
            <v>0100902B</v>
          </cell>
          <cell r="C86" t="str">
            <v>COLLEGE</v>
          </cell>
          <cell r="D86" t="str">
            <v>GASTON BACHELARD</v>
          </cell>
          <cell r="E86" t="str">
            <v>BAR SUR AUBE</v>
          </cell>
          <cell r="K86">
            <v>500</v>
          </cell>
          <cell r="L86">
            <v>468</v>
          </cell>
          <cell r="M86">
            <v>26.5</v>
          </cell>
          <cell r="N86">
            <v>5.5</v>
          </cell>
          <cell r="O86">
            <v>5.2999999999999999E-2</v>
          </cell>
          <cell r="Q86">
            <v>500</v>
          </cell>
          <cell r="R86">
            <v>468</v>
          </cell>
          <cell r="S86">
            <v>26.5</v>
          </cell>
          <cell r="T86">
            <v>5.5</v>
          </cell>
          <cell r="U86">
            <v>5.2999999999999999E-2</v>
          </cell>
        </row>
        <row r="87">
          <cell r="B87" t="str">
            <v>0100905E</v>
          </cell>
          <cell r="C87" t="str">
            <v>COLLEGE</v>
          </cell>
          <cell r="D87" t="str">
            <v>LE NOYER MARCHAND</v>
          </cell>
          <cell r="E87" t="str">
            <v>ROMILLY SUR SEINE CEDEX</v>
          </cell>
          <cell r="K87">
            <v>642.25</v>
          </cell>
          <cell r="L87">
            <v>589.5</v>
          </cell>
          <cell r="M87">
            <v>44</v>
          </cell>
          <cell r="N87">
            <v>8.75</v>
          </cell>
          <cell r="O87">
            <v>6.8509147528221098E-2</v>
          </cell>
          <cell r="Q87">
            <v>642.25</v>
          </cell>
          <cell r="R87">
            <v>589.5</v>
          </cell>
          <cell r="S87">
            <v>44</v>
          </cell>
          <cell r="T87">
            <v>8.75</v>
          </cell>
          <cell r="U87">
            <v>6.8509147528221098E-2</v>
          </cell>
        </row>
        <row r="88">
          <cell r="B88" t="str">
            <v>0100947A</v>
          </cell>
          <cell r="C88" t="str">
            <v>COLLEGE</v>
          </cell>
          <cell r="D88" t="str">
            <v>PIERRE ET FRANCOIS PITHOU</v>
          </cell>
          <cell r="E88" t="str">
            <v>TROYES CEDEX</v>
          </cell>
          <cell r="K88">
            <v>717.75</v>
          </cell>
          <cell r="L88">
            <v>667</v>
          </cell>
          <cell r="M88">
            <v>43.75</v>
          </cell>
          <cell r="N88">
            <v>7</v>
          </cell>
          <cell r="O88">
            <v>6.0954371299198888E-2</v>
          </cell>
          <cell r="Q88">
            <v>717.75</v>
          </cell>
          <cell r="R88">
            <v>667</v>
          </cell>
          <cell r="S88">
            <v>43.75</v>
          </cell>
          <cell r="T88">
            <v>7</v>
          </cell>
          <cell r="U88">
            <v>6.0954371299198888E-2</v>
          </cell>
        </row>
        <row r="89">
          <cell r="B89" t="str">
            <v>0101031S</v>
          </cell>
          <cell r="C89" t="str">
            <v>COLLEGE</v>
          </cell>
          <cell r="D89" t="str">
            <v>EUREKA</v>
          </cell>
          <cell r="E89" t="str">
            <v>PONT STE MARIE CEDEX</v>
          </cell>
          <cell r="K89">
            <v>676.5</v>
          </cell>
          <cell r="L89">
            <v>615.25</v>
          </cell>
          <cell r="M89">
            <v>55.25</v>
          </cell>
          <cell r="N89">
            <v>6</v>
          </cell>
          <cell r="O89">
            <v>8.1670362158167031E-2</v>
          </cell>
          <cell r="Q89">
            <v>676.5</v>
          </cell>
          <cell r="R89">
            <v>615.25</v>
          </cell>
          <cell r="S89">
            <v>55.25</v>
          </cell>
          <cell r="T89">
            <v>6</v>
          </cell>
          <cell r="U89">
            <v>8.1670362158167031E-2</v>
          </cell>
        </row>
        <row r="90">
          <cell r="B90" t="str">
            <v>0100668X</v>
          </cell>
          <cell r="C90" t="str">
            <v>SEGPA</v>
          </cell>
          <cell r="D90" t="str">
            <v>MARIE CURIE</v>
          </cell>
          <cell r="E90" t="str">
            <v>TROYES</v>
          </cell>
          <cell r="K90">
            <v>154.5</v>
          </cell>
          <cell r="L90">
            <v>140</v>
          </cell>
          <cell r="M90">
            <v>14.5</v>
          </cell>
          <cell r="N90">
            <v>0</v>
          </cell>
          <cell r="O90">
            <v>9.3851132686084138E-2</v>
          </cell>
          <cell r="Q90">
            <v>154.5</v>
          </cell>
          <cell r="R90">
            <v>140</v>
          </cell>
          <cell r="S90">
            <v>14.5</v>
          </cell>
          <cell r="T90">
            <v>0</v>
          </cell>
          <cell r="U90">
            <v>9.3851132686084138E-2</v>
          </cell>
        </row>
        <row r="91">
          <cell r="B91" t="str">
            <v>0100784Y</v>
          </cell>
          <cell r="C91" t="str">
            <v>SEGPA</v>
          </cell>
          <cell r="D91" t="str">
            <v xml:space="preserve">PIERRE BROSSOLETTE </v>
          </cell>
          <cell r="E91" t="str">
            <v>LA CHAPELLE ST LUC CEDEX</v>
          </cell>
          <cell r="K91">
            <v>173.25</v>
          </cell>
          <cell r="L91">
            <v>162.75</v>
          </cell>
          <cell r="M91">
            <v>10.5</v>
          </cell>
          <cell r="N91">
            <v>0</v>
          </cell>
          <cell r="O91">
            <v>6.0606060606060608E-2</v>
          </cell>
          <cell r="Q91">
            <v>173.25</v>
          </cell>
          <cell r="R91">
            <v>162.75</v>
          </cell>
          <cell r="S91">
            <v>10.5</v>
          </cell>
          <cell r="T91">
            <v>0</v>
          </cell>
          <cell r="U91">
            <v>6.0606060606060608E-2</v>
          </cell>
        </row>
        <row r="92">
          <cell r="B92" t="str">
            <v>0100808Z</v>
          </cell>
          <cell r="C92" t="str">
            <v>SEGPA</v>
          </cell>
          <cell r="D92" t="str">
            <v xml:space="preserve">LE NOYER MARCHAND </v>
          </cell>
          <cell r="E92" t="str">
            <v>ROMILLY SUR SEINE CEDEX</v>
          </cell>
          <cell r="K92">
            <v>174</v>
          </cell>
          <cell r="L92">
            <v>160.75</v>
          </cell>
          <cell r="M92">
            <v>13.25</v>
          </cell>
          <cell r="N92">
            <v>0</v>
          </cell>
          <cell r="O92">
            <v>7.6149425287356326E-2</v>
          </cell>
          <cell r="Q92">
            <v>174</v>
          </cell>
          <cell r="R92">
            <v>160.75</v>
          </cell>
          <cell r="S92">
            <v>13.25</v>
          </cell>
          <cell r="T92">
            <v>0</v>
          </cell>
          <cell r="U92">
            <v>7.6149425287356326E-2</v>
          </cell>
        </row>
        <row r="93">
          <cell r="B93" t="str">
            <v>0100823R</v>
          </cell>
          <cell r="C93" t="str">
            <v>SEGPA</v>
          </cell>
          <cell r="D93" t="str">
            <v>PAUL PORTIER</v>
          </cell>
          <cell r="E93" t="str">
            <v>BAR SUR SEINE</v>
          </cell>
          <cell r="K93">
            <v>122.5</v>
          </cell>
          <cell r="L93">
            <v>117.25</v>
          </cell>
          <cell r="M93">
            <v>5.25</v>
          </cell>
          <cell r="N93">
            <v>0</v>
          </cell>
          <cell r="O93">
            <v>4.2857142857142858E-2</v>
          </cell>
          <cell r="Q93">
            <v>122.5</v>
          </cell>
          <cell r="R93">
            <v>117.25</v>
          </cell>
          <cell r="S93">
            <v>5.25</v>
          </cell>
          <cell r="T93">
            <v>0</v>
          </cell>
          <cell r="U93">
            <v>4.2857142857142858E-2</v>
          </cell>
        </row>
        <row r="94">
          <cell r="B94" t="str">
            <v>0100901A</v>
          </cell>
          <cell r="C94" t="str">
            <v>SEGPA</v>
          </cell>
          <cell r="D94" t="str">
            <v>MAX HUTIN</v>
          </cell>
          <cell r="E94" t="str">
            <v>BOUILLY</v>
          </cell>
          <cell r="K94">
            <v>70.5</v>
          </cell>
          <cell r="L94">
            <v>66.75</v>
          </cell>
          <cell r="M94">
            <v>3.75</v>
          </cell>
          <cell r="N94">
            <v>0</v>
          </cell>
          <cell r="O94">
            <v>5.3191489361702128E-2</v>
          </cell>
          <cell r="Q94">
            <v>70.5</v>
          </cell>
          <cell r="R94">
            <v>66.75</v>
          </cell>
          <cell r="S94">
            <v>3.75</v>
          </cell>
          <cell r="T94">
            <v>0</v>
          </cell>
          <cell r="U94">
            <v>5.3191489361702128E-2</v>
          </cell>
        </row>
        <row r="95">
          <cell r="B95" t="str">
            <v>0100903C</v>
          </cell>
          <cell r="C95" t="str">
            <v>SEGPA</v>
          </cell>
          <cell r="D95" t="str">
            <v xml:space="preserve">GASTON BACHELARD  </v>
          </cell>
          <cell r="E95" t="str">
            <v>BAR SUR AUBE</v>
          </cell>
          <cell r="K95">
            <v>96.5</v>
          </cell>
          <cell r="L95">
            <v>93.25</v>
          </cell>
          <cell r="M95">
            <v>3.25</v>
          </cell>
          <cell r="N95">
            <v>0</v>
          </cell>
          <cell r="O95">
            <v>3.367875647668394E-2</v>
          </cell>
          <cell r="Q95">
            <v>96.5</v>
          </cell>
          <cell r="R95">
            <v>93.25</v>
          </cell>
          <cell r="S95">
            <v>3.25</v>
          </cell>
          <cell r="T95">
            <v>0</v>
          </cell>
          <cell r="U95">
            <v>3.367875647668394E-2</v>
          </cell>
        </row>
        <row r="96">
          <cell r="B96" t="str">
            <v>0100904D</v>
          </cell>
          <cell r="C96" t="str">
            <v>SEGPA</v>
          </cell>
          <cell r="D96" t="str">
            <v>JULIEN REGNIER</v>
          </cell>
          <cell r="E96" t="str">
            <v>BRIENNE LE CHÂTEAU</v>
          </cell>
          <cell r="K96">
            <v>74.5</v>
          </cell>
          <cell r="L96">
            <v>74</v>
          </cell>
          <cell r="M96">
            <v>0.5</v>
          </cell>
          <cell r="N96">
            <v>0</v>
          </cell>
          <cell r="O96">
            <v>6.7114093959731542E-3</v>
          </cell>
          <cell r="Q96">
            <v>74.5</v>
          </cell>
          <cell r="R96">
            <v>74</v>
          </cell>
          <cell r="S96">
            <v>0.5</v>
          </cell>
          <cell r="T96">
            <v>0</v>
          </cell>
          <cell r="U96">
            <v>6.7114093959731542E-3</v>
          </cell>
        </row>
        <row r="97">
          <cell r="B97" t="str">
            <v>0100946Z</v>
          </cell>
          <cell r="C97" t="str">
            <v>SEGPA</v>
          </cell>
          <cell r="D97" t="str">
            <v>DE LA VILLENEUVE</v>
          </cell>
          <cell r="E97" t="str">
            <v>TROYES CEDEX</v>
          </cell>
          <cell r="K97">
            <v>152.5</v>
          </cell>
          <cell r="L97">
            <v>145</v>
          </cell>
          <cell r="M97">
            <v>7.5</v>
          </cell>
          <cell r="N97">
            <v>0</v>
          </cell>
          <cell r="O97">
            <v>4.9180327868852458E-2</v>
          </cell>
          <cell r="Q97">
            <v>152.5</v>
          </cell>
          <cell r="R97">
            <v>145</v>
          </cell>
          <cell r="S97">
            <v>7.5</v>
          </cell>
          <cell r="T97">
            <v>0</v>
          </cell>
          <cell r="U97">
            <v>4.9180327868852458E-2</v>
          </cell>
        </row>
        <row r="98">
          <cell r="B98" t="str">
            <v>0101032T</v>
          </cell>
          <cell r="C98" t="str">
            <v>SEGPA</v>
          </cell>
          <cell r="D98" t="str">
            <v>EUREKA</v>
          </cell>
          <cell r="E98" t="str">
            <v>PONT STE MARIE CEDEX</v>
          </cell>
          <cell r="K98">
            <v>154.5</v>
          </cell>
          <cell r="L98">
            <v>151.25</v>
          </cell>
          <cell r="M98">
            <v>3.25</v>
          </cell>
          <cell r="N98">
            <v>0</v>
          </cell>
          <cell r="O98">
            <v>2.1035598705501618E-2</v>
          </cell>
          <cell r="Q98">
            <v>154.5</v>
          </cell>
          <cell r="R98">
            <v>151.25</v>
          </cell>
          <cell r="S98">
            <v>3.25</v>
          </cell>
          <cell r="T98">
            <v>0</v>
          </cell>
          <cell r="U98">
            <v>2.1035598705501618E-2</v>
          </cell>
        </row>
        <row r="99">
          <cell r="B99" t="str">
            <v>0100003Z</v>
          </cell>
          <cell r="C99" t="str">
            <v>LYC</v>
          </cell>
          <cell r="D99" t="str">
            <v xml:space="preserve">GASTON BACHELARD  </v>
          </cell>
          <cell r="E99" t="str">
            <v>BAR SUR AUBE CEDEX</v>
          </cell>
          <cell r="K99">
            <v>539.98</v>
          </cell>
          <cell r="L99">
            <v>505.16</v>
          </cell>
          <cell r="M99">
            <v>29.819999999999993</v>
          </cell>
          <cell r="N99">
            <v>5</v>
          </cell>
          <cell r="O99">
            <v>5.5224267565465376E-2</v>
          </cell>
          <cell r="Q99">
            <v>539.98</v>
          </cell>
          <cell r="R99">
            <v>505.16</v>
          </cell>
          <cell r="S99">
            <v>29.819999999999993</v>
          </cell>
          <cell r="T99">
            <v>5</v>
          </cell>
          <cell r="U99">
            <v>5.5224267565465376E-2</v>
          </cell>
        </row>
        <row r="100">
          <cell r="B100" t="str">
            <v>0100015M</v>
          </cell>
          <cell r="C100" t="str">
            <v>LYC</v>
          </cell>
          <cell r="D100" t="str">
            <v>F. ET I. JOLIOT CURIE</v>
          </cell>
          <cell r="E100" t="str">
            <v>ROMILLY SUR SEINE</v>
          </cell>
          <cell r="K100">
            <v>1388.54</v>
          </cell>
          <cell r="L100">
            <v>1222.1199999999999</v>
          </cell>
          <cell r="M100">
            <v>156.17000000000007</v>
          </cell>
          <cell r="N100">
            <v>10.25</v>
          </cell>
          <cell r="O100">
            <v>0.11247065262794019</v>
          </cell>
          <cell r="Q100">
            <v>1388.54</v>
          </cell>
          <cell r="R100">
            <v>1222.1199999999999</v>
          </cell>
          <cell r="S100">
            <v>156.17000000000007</v>
          </cell>
          <cell r="T100">
            <v>10.25</v>
          </cell>
          <cell r="U100">
            <v>0.11247065262794019</v>
          </cell>
        </row>
        <row r="101">
          <cell r="B101" t="str">
            <v>0100022V</v>
          </cell>
          <cell r="C101" t="str">
            <v>LYC</v>
          </cell>
          <cell r="D101" t="str">
            <v xml:space="preserve">CHRESTIEN DE TROYES </v>
          </cell>
          <cell r="E101" t="str">
            <v>TROYES CEDEX</v>
          </cell>
          <cell r="K101">
            <v>1674.9</v>
          </cell>
          <cell r="L101">
            <v>1367.32</v>
          </cell>
          <cell r="M101">
            <v>301.08000000000015</v>
          </cell>
          <cell r="N101">
            <v>6.5</v>
          </cell>
          <cell r="O101">
            <v>0.17975998567078641</v>
          </cell>
          <cell r="Q101">
            <v>1674.9</v>
          </cell>
          <cell r="R101">
            <v>1367.32</v>
          </cell>
          <cell r="S101">
            <v>301.08000000000015</v>
          </cell>
          <cell r="T101">
            <v>6.5</v>
          </cell>
          <cell r="U101">
            <v>0.17975998567078641</v>
          </cell>
        </row>
        <row r="102">
          <cell r="B102" t="str">
            <v>0100023W</v>
          </cell>
          <cell r="C102" t="str">
            <v>LYC</v>
          </cell>
          <cell r="D102" t="str">
            <v>MARIE DE CHAMPAGNE</v>
          </cell>
          <cell r="E102" t="str">
            <v>TROYES CEDEX</v>
          </cell>
          <cell r="K102">
            <v>1829.54</v>
          </cell>
          <cell r="L102">
            <v>1631.65</v>
          </cell>
          <cell r="M102">
            <v>179.13999999999987</v>
          </cell>
          <cell r="N102">
            <v>18.75</v>
          </cell>
          <cell r="O102">
            <v>9.7915322977360358E-2</v>
          </cell>
          <cell r="Q102">
            <v>1829.54</v>
          </cell>
          <cell r="R102">
            <v>1631.65</v>
          </cell>
          <cell r="S102">
            <v>179.13999999999987</v>
          </cell>
          <cell r="T102">
            <v>18.75</v>
          </cell>
          <cell r="U102">
            <v>9.7915322977360358E-2</v>
          </cell>
        </row>
        <row r="103">
          <cell r="B103" t="str">
            <v>0100025Y</v>
          </cell>
          <cell r="C103" t="str">
            <v>LYC</v>
          </cell>
          <cell r="D103" t="str">
            <v>LES LOMBARDS</v>
          </cell>
          <cell r="E103" t="str">
            <v>TROYES CEDEX</v>
          </cell>
          <cell r="K103">
            <v>1318.39</v>
          </cell>
          <cell r="L103">
            <v>1141.5899999999999</v>
          </cell>
          <cell r="M103">
            <v>160.80000000000018</v>
          </cell>
          <cell r="N103">
            <v>16</v>
          </cell>
          <cell r="O103">
            <v>0.1219669445308294</v>
          </cell>
          <cell r="Q103">
            <v>1318.39</v>
          </cell>
          <cell r="R103">
            <v>1141.5899999999999</v>
          </cell>
          <cell r="S103">
            <v>160.80000000000018</v>
          </cell>
          <cell r="T103">
            <v>16</v>
          </cell>
          <cell r="U103">
            <v>0.1219669445308294</v>
          </cell>
        </row>
        <row r="104">
          <cell r="B104" t="str">
            <v>0101016A</v>
          </cell>
          <cell r="C104" t="str">
            <v>LYC</v>
          </cell>
          <cell r="D104" t="str">
            <v>EDOUARD HERRIOT</v>
          </cell>
          <cell r="E104" t="str">
            <v>STE SAVINE</v>
          </cell>
          <cell r="K104">
            <v>1124.26</v>
          </cell>
          <cell r="L104">
            <v>971.71</v>
          </cell>
          <cell r="M104">
            <v>141.04999999999995</v>
          </cell>
          <cell r="N104">
            <v>11.5</v>
          </cell>
          <cell r="O104">
            <v>0.12546030277693768</v>
          </cell>
          <cell r="Q104">
            <v>1124.26</v>
          </cell>
          <cell r="R104">
            <v>971.71</v>
          </cell>
          <cell r="S104">
            <v>141.04999999999995</v>
          </cell>
          <cell r="T104">
            <v>11.5</v>
          </cell>
          <cell r="U104">
            <v>0.12546030277693768</v>
          </cell>
        </row>
        <row r="105">
          <cell r="B105" t="str">
            <v>0101028N</v>
          </cell>
          <cell r="C105" t="str">
            <v>LYC</v>
          </cell>
          <cell r="D105" t="str">
            <v>CAMILLE CLAUDEL</v>
          </cell>
          <cell r="E105" t="str">
            <v>TROYES CEDEX</v>
          </cell>
          <cell r="K105">
            <v>846.61</v>
          </cell>
          <cell r="L105">
            <v>762.02</v>
          </cell>
          <cell r="M105">
            <v>72.090000000000032</v>
          </cell>
          <cell r="N105">
            <v>12.5</v>
          </cell>
          <cell r="O105">
            <v>8.5151368398672392E-2</v>
          </cell>
          <cell r="Q105">
            <v>846.61</v>
          </cell>
          <cell r="R105">
            <v>762.02</v>
          </cell>
          <cell r="S105">
            <v>72.090000000000032</v>
          </cell>
          <cell r="T105">
            <v>12.5</v>
          </cell>
          <cell r="U105">
            <v>8.5151368398672392E-2</v>
          </cell>
        </row>
        <row r="106">
          <cell r="B106" t="str">
            <v>0100004A</v>
          </cell>
          <cell r="C106" t="str">
            <v>LP</v>
          </cell>
          <cell r="D106" t="str">
            <v>VAL MORE</v>
          </cell>
          <cell r="E106" t="str">
            <v>BAR SUR SEINE</v>
          </cell>
          <cell r="K106">
            <v>906.41</v>
          </cell>
          <cell r="L106">
            <v>803.2</v>
          </cell>
          <cell r="M106">
            <v>97.459999999999923</v>
          </cell>
          <cell r="N106">
            <v>5.75</v>
          </cell>
          <cell r="O106">
            <v>0.1075230855793735</v>
          </cell>
          <cell r="Q106">
            <v>906.41</v>
          </cell>
          <cell r="R106">
            <v>803.2</v>
          </cell>
          <cell r="S106">
            <v>97.459999999999923</v>
          </cell>
          <cell r="T106">
            <v>5.75</v>
          </cell>
          <cell r="U106">
            <v>0.1075230855793735</v>
          </cell>
        </row>
        <row r="107">
          <cell r="B107" t="str">
            <v>0100016N</v>
          </cell>
          <cell r="C107" t="str">
            <v>LP</v>
          </cell>
          <cell r="D107" t="str">
            <v>DENIS DIDEROT</v>
          </cell>
          <cell r="E107" t="str">
            <v>ROMILLY SUR SEINE</v>
          </cell>
          <cell r="K107">
            <v>992.41</v>
          </cell>
          <cell r="L107">
            <v>879.43</v>
          </cell>
          <cell r="M107">
            <v>107.48000000000002</v>
          </cell>
          <cell r="N107">
            <v>5.5</v>
          </cell>
          <cell r="O107">
            <v>0.10830201227315325</v>
          </cell>
          <cell r="Q107">
            <v>992.41</v>
          </cell>
          <cell r="R107">
            <v>879.43</v>
          </cell>
          <cell r="S107">
            <v>107.48000000000002</v>
          </cell>
          <cell r="T107">
            <v>5.5</v>
          </cell>
          <cell r="U107">
            <v>0.10830201227315325</v>
          </cell>
        </row>
        <row r="108">
          <cell r="B108" t="str">
            <v>0100945Y</v>
          </cell>
          <cell r="C108" t="str">
            <v>LP</v>
          </cell>
          <cell r="D108" t="str">
            <v>GABRIEL VOISIN</v>
          </cell>
          <cell r="E108" t="str">
            <v>TROYES CEDEX 9</v>
          </cell>
          <cell r="K108">
            <v>975.64</v>
          </cell>
          <cell r="L108">
            <v>852.41</v>
          </cell>
          <cell r="M108">
            <v>119.23000000000002</v>
          </cell>
          <cell r="N108">
            <v>4</v>
          </cell>
          <cell r="O108">
            <v>0.12220696158419091</v>
          </cell>
          <cell r="Q108">
            <v>981.72</v>
          </cell>
          <cell r="R108">
            <v>855.41</v>
          </cell>
          <cell r="S108">
            <v>122.31000000000006</v>
          </cell>
          <cell r="T108">
            <v>4</v>
          </cell>
          <cell r="U108">
            <v>0.12458745874587464</v>
          </cell>
        </row>
        <row r="109">
          <cell r="B109" t="str">
            <v>0101134D</v>
          </cell>
          <cell r="C109" t="str">
            <v>SEP</v>
          </cell>
          <cell r="D109" t="str">
            <v xml:space="preserve">GASTON BACHELARD   </v>
          </cell>
          <cell r="E109" t="str">
            <v>BAR SUR AUBE CEDEX</v>
          </cell>
          <cell r="K109">
            <v>304.44</v>
          </cell>
          <cell r="L109">
            <v>293.05</v>
          </cell>
          <cell r="M109">
            <v>11.389999999999986</v>
          </cell>
          <cell r="N109">
            <v>0</v>
          </cell>
          <cell r="O109">
            <v>3.7412954933648622E-2</v>
          </cell>
          <cell r="Q109">
            <v>304.44</v>
          </cell>
          <cell r="R109">
            <v>293.05</v>
          </cell>
          <cell r="S109">
            <v>11.389999999999986</v>
          </cell>
          <cell r="T109">
            <v>0</v>
          </cell>
          <cell r="U109">
            <v>3.7412954933648622E-2</v>
          </cell>
        </row>
        <row r="110">
          <cell r="B110" t="str">
            <v>0101135E</v>
          </cell>
          <cell r="C110" t="str">
            <v>SEP</v>
          </cell>
          <cell r="D110" t="str">
            <v xml:space="preserve">LES LOMBARDS </v>
          </cell>
          <cell r="E110" t="str">
            <v>TROYES CEDEX</v>
          </cell>
          <cell r="K110">
            <v>1057.83</v>
          </cell>
          <cell r="L110">
            <v>928.82</v>
          </cell>
          <cell r="M110">
            <v>124.50999999999988</v>
          </cell>
          <cell r="N110">
            <v>4.5</v>
          </cell>
          <cell r="O110">
            <v>0.11770322263501685</v>
          </cell>
          <cell r="Q110">
            <v>1057.83</v>
          </cell>
          <cell r="R110">
            <v>928.82</v>
          </cell>
          <cell r="S110">
            <v>124.50999999999988</v>
          </cell>
          <cell r="T110">
            <v>4.5</v>
          </cell>
          <cell r="U110">
            <v>0.11770322263501685</v>
          </cell>
        </row>
        <row r="111">
          <cell r="B111" t="str">
            <v>0101137G</v>
          </cell>
          <cell r="C111" t="str">
            <v>SEP</v>
          </cell>
          <cell r="D111" t="str">
            <v xml:space="preserve">MARIE DE CHAMPAGNE  </v>
          </cell>
          <cell r="E111" t="str">
            <v>TROYES CEDEX</v>
          </cell>
          <cell r="K111">
            <v>854.65</v>
          </cell>
          <cell r="L111">
            <v>733.84</v>
          </cell>
          <cell r="M111">
            <v>113.80999999999995</v>
          </cell>
          <cell r="N111">
            <v>7</v>
          </cell>
          <cell r="O111">
            <v>0.13316562335458954</v>
          </cell>
          <cell r="Q111">
            <v>854.65</v>
          </cell>
          <cell r="R111">
            <v>733.84</v>
          </cell>
          <cell r="S111">
            <v>113.80999999999995</v>
          </cell>
          <cell r="T111">
            <v>7</v>
          </cell>
          <cell r="U111">
            <v>0.13316562335458954</v>
          </cell>
        </row>
        <row r="112">
          <cell r="B112" t="str">
            <v>0101157D</v>
          </cell>
          <cell r="C112" t="str">
            <v>SEP</v>
          </cell>
          <cell r="D112" t="str">
            <v xml:space="preserve">EDOUARD HERRIOT  </v>
          </cell>
          <cell r="E112" t="str">
            <v>STE SAVINE</v>
          </cell>
          <cell r="K112">
            <v>878.71</v>
          </cell>
          <cell r="L112">
            <v>780.45</v>
          </cell>
          <cell r="M112">
            <v>94.259999999999991</v>
          </cell>
          <cell r="N112">
            <v>4</v>
          </cell>
          <cell r="O112">
            <v>0.10727088573021815</v>
          </cell>
          <cell r="Q112">
            <v>878.71</v>
          </cell>
          <cell r="R112">
            <v>780.45</v>
          </cell>
          <cell r="S112">
            <v>94.259999999999991</v>
          </cell>
          <cell r="T112">
            <v>4</v>
          </cell>
          <cell r="U112">
            <v>0.10727088573021815</v>
          </cell>
        </row>
        <row r="113">
          <cell r="B113" t="str">
            <v>0510001Z</v>
          </cell>
          <cell r="C113" t="str">
            <v>COLLEGE</v>
          </cell>
          <cell r="D113" t="str">
            <v>DU MAZELOT</v>
          </cell>
          <cell r="E113" t="str">
            <v>ANGLURE</v>
          </cell>
          <cell r="K113">
            <v>370.75</v>
          </cell>
          <cell r="L113">
            <v>342.75</v>
          </cell>
          <cell r="M113">
            <v>24.75</v>
          </cell>
          <cell r="N113">
            <v>3.25</v>
          </cell>
          <cell r="O113">
            <v>6.6756574511126099E-2</v>
          </cell>
          <cell r="Q113">
            <v>370.75</v>
          </cell>
          <cell r="R113">
            <v>342.75</v>
          </cell>
          <cell r="S113">
            <v>24.75</v>
          </cell>
          <cell r="T113">
            <v>3.25</v>
          </cell>
          <cell r="U113">
            <v>6.6756574511126099E-2</v>
          </cell>
        </row>
        <row r="114">
          <cell r="B114" t="str">
            <v>0510002A</v>
          </cell>
          <cell r="C114" t="str">
            <v>COLLEGE</v>
          </cell>
          <cell r="D114" t="str">
            <v xml:space="preserve">SAINT-EXUPERY </v>
          </cell>
          <cell r="E114" t="str">
            <v>AVIZE</v>
          </cell>
          <cell r="K114">
            <v>366.75</v>
          </cell>
          <cell r="L114">
            <v>329.5</v>
          </cell>
          <cell r="M114">
            <v>33</v>
          </cell>
          <cell r="N114">
            <v>4.25</v>
          </cell>
          <cell r="O114">
            <v>8.9979550102249492E-2</v>
          </cell>
          <cell r="Q114">
            <v>366.75</v>
          </cell>
          <cell r="R114">
            <v>329.5</v>
          </cell>
          <cell r="S114">
            <v>33</v>
          </cell>
          <cell r="T114">
            <v>4.25</v>
          </cell>
          <cell r="U114">
            <v>8.9979550102249492E-2</v>
          </cell>
        </row>
        <row r="115">
          <cell r="B115" t="str">
            <v>0510010J</v>
          </cell>
          <cell r="C115" t="str">
            <v>COLLEGE</v>
          </cell>
          <cell r="D115" t="str">
            <v>VICTOR DURUY</v>
          </cell>
          <cell r="E115" t="str">
            <v>CHALONS EN CHAMPAGNE CEDEX</v>
          </cell>
          <cell r="K115">
            <v>663.25</v>
          </cell>
          <cell r="L115">
            <v>619.25</v>
          </cell>
          <cell r="M115">
            <v>37.5</v>
          </cell>
          <cell r="N115">
            <v>6.5</v>
          </cell>
          <cell r="O115">
            <v>5.6539766302299281E-2</v>
          </cell>
          <cell r="Q115">
            <v>663.25</v>
          </cell>
          <cell r="R115">
            <v>619.25</v>
          </cell>
          <cell r="S115">
            <v>37.5</v>
          </cell>
          <cell r="T115">
            <v>6.5</v>
          </cell>
          <cell r="U115">
            <v>5.6539766302299281E-2</v>
          </cell>
        </row>
        <row r="116">
          <cell r="B116" t="str">
            <v>0510011K</v>
          </cell>
          <cell r="C116" t="str">
            <v>COLLEGE</v>
          </cell>
          <cell r="D116" t="str">
            <v>PERROT D'ABLANCOURT</v>
          </cell>
          <cell r="E116" t="str">
            <v>CHALONS EN CHAMPAGNE</v>
          </cell>
          <cell r="K116">
            <v>708.75</v>
          </cell>
          <cell r="L116">
            <v>654</v>
          </cell>
          <cell r="M116">
            <v>45.25</v>
          </cell>
          <cell r="N116">
            <v>9.5</v>
          </cell>
          <cell r="O116">
            <v>6.3844797178130505E-2</v>
          </cell>
          <cell r="Q116">
            <v>708.75</v>
          </cell>
          <cell r="R116">
            <v>654</v>
          </cell>
          <cell r="S116">
            <v>45.25</v>
          </cell>
          <cell r="T116">
            <v>9.5</v>
          </cell>
          <cell r="U116">
            <v>6.3844797178130505E-2</v>
          </cell>
        </row>
        <row r="117">
          <cell r="B117" t="str">
            <v>0510016R</v>
          </cell>
          <cell r="C117" t="str">
            <v>COLLEGE</v>
          </cell>
          <cell r="D117" t="str">
            <v>JEAN MONNET</v>
          </cell>
          <cell r="E117" t="str">
            <v>EPERNAY</v>
          </cell>
          <cell r="K117">
            <v>501</v>
          </cell>
          <cell r="L117">
            <v>453.25</v>
          </cell>
          <cell r="M117">
            <v>42.25</v>
          </cell>
          <cell r="N117">
            <v>5.5</v>
          </cell>
          <cell r="O117">
            <v>8.4331337325349295E-2</v>
          </cell>
          <cell r="Q117">
            <v>502</v>
          </cell>
          <cell r="R117">
            <v>453.25</v>
          </cell>
          <cell r="S117">
            <v>43.25</v>
          </cell>
          <cell r="T117">
            <v>5.5</v>
          </cell>
          <cell r="U117">
            <v>8.6155378486055784E-2</v>
          </cell>
        </row>
        <row r="118">
          <cell r="B118" t="str">
            <v>0510022X</v>
          </cell>
          <cell r="C118" t="str">
            <v>COLLEGE</v>
          </cell>
          <cell r="D118" t="str">
            <v>STEPHANE MALLARME</v>
          </cell>
          <cell r="E118" t="str">
            <v>FERE CHAMPENOISE</v>
          </cell>
          <cell r="K118">
            <v>385.75</v>
          </cell>
          <cell r="L118">
            <v>343.5</v>
          </cell>
          <cell r="M118">
            <v>37</v>
          </cell>
          <cell r="N118">
            <v>5.25</v>
          </cell>
          <cell r="O118">
            <v>9.5917044718081657E-2</v>
          </cell>
          <cell r="Q118">
            <v>385.75</v>
          </cell>
          <cell r="R118">
            <v>343.5</v>
          </cell>
          <cell r="S118">
            <v>37</v>
          </cell>
          <cell r="T118">
            <v>5.25</v>
          </cell>
          <cell r="U118">
            <v>9.5917044718081657E-2</v>
          </cell>
        </row>
        <row r="119">
          <cell r="B119" t="str">
            <v>0510026B</v>
          </cell>
          <cell r="C119" t="str">
            <v>COLLEGE</v>
          </cell>
          <cell r="D119" t="str">
            <v>DE LA BRIE CHAMPENOISE</v>
          </cell>
          <cell r="E119" t="str">
            <v>MONTMIRAIL</v>
          </cell>
          <cell r="K119">
            <v>388.25</v>
          </cell>
          <cell r="L119">
            <v>365.25</v>
          </cell>
          <cell r="M119">
            <v>18.75</v>
          </cell>
          <cell r="N119">
            <v>4.25</v>
          </cell>
          <cell r="O119">
            <v>4.8293625241468123E-2</v>
          </cell>
          <cell r="Q119">
            <v>388.25</v>
          </cell>
          <cell r="R119">
            <v>365.25</v>
          </cell>
          <cell r="S119">
            <v>18.75</v>
          </cell>
          <cell r="T119">
            <v>4.25</v>
          </cell>
          <cell r="U119">
            <v>4.8293625241468123E-2</v>
          </cell>
        </row>
        <row r="120">
          <cell r="B120" t="str">
            <v>0510027C</v>
          </cell>
          <cell r="C120" t="str">
            <v>COLLEGE</v>
          </cell>
          <cell r="D120" t="str">
            <v>LUCIE AUBRAC</v>
          </cell>
          <cell r="E120" t="str">
            <v>MONTMORT LUCY</v>
          </cell>
          <cell r="K120">
            <v>245.25</v>
          </cell>
          <cell r="L120">
            <v>217.75</v>
          </cell>
          <cell r="M120">
            <v>24.25</v>
          </cell>
          <cell r="N120">
            <v>3.25</v>
          </cell>
          <cell r="O120">
            <v>9.8878695208970441E-2</v>
          </cell>
          <cell r="Q120">
            <v>245.25</v>
          </cell>
          <cell r="R120">
            <v>217.75</v>
          </cell>
          <cell r="S120">
            <v>24.25</v>
          </cell>
          <cell r="T120">
            <v>3.25</v>
          </cell>
          <cell r="U120">
            <v>9.8878695208970441E-2</v>
          </cell>
        </row>
        <row r="121">
          <cell r="B121" t="str">
            <v>0510028D</v>
          </cell>
          <cell r="C121" t="str">
            <v>COLLEGE</v>
          </cell>
          <cell r="D121" t="str">
            <v>PROFESSEUR NICAISE</v>
          </cell>
          <cell r="E121" t="str">
            <v>MAREUIL LE PORT</v>
          </cell>
          <cell r="K121">
            <v>330.75</v>
          </cell>
          <cell r="L121">
            <v>300.75</v>
          </cell>
          <cell r="M121">
            <v>24.75</v>
          </cell>
          <cell r="N121">
            <v>5.25</v>
          </cell>
          <cell r="O121">
            <v>7.4829931972789115E-2</v>
          </cell>
          <cell r="Q121">
            <v>330.75</v>
          </cell>
          <cell r="R121">
            <v>300.75</v>
          </cell>
          <cell r="S121">
            <v>24.75</v>
          </cell>
          <cell r="T121">
            <v>5.25</v>
          </cell>
          <cell r="U121">
            <v>7.4829931972789115E-2</v>
          </cell>
        </row>
        <row r="122">
          <cell r="B122" t="str">
            <v>0510029E</v>
          </cell>
          <cell r="C122" t="str">
            <v>COLLEGE</v>
          </cell>
          <cell r="D122" t="str">
            <v>HENRI GUILLAUMET</v>
          </cell>
          <cell r="E122" t="str">
            <v>MOURMELON LE GRAND</v>
          </cell>
          <cell r="K122">
            <v>508</v>
          </cell>
          <cell r="L122">
            <v>473.25</v>
          </cell>
          <cell r="M122">
            <v>29</v>
          </cell>
          <cell r="N122">
            <v>5.75</v>
          </cell>
          <cell r="O122">
            <v>5.7086614173228349E-2</v>
          </cell>
          <cell r="Q122">
            <v>508</v>
          </cell>
          <cell r="R122">
            <v>473.25</v>
          </cell>
          <cell r="S122">
            <v>29</v>
          </cell>
          <cell r="T122">
            <v>5.75</v>
          </cell>
          <cell r="U122">
            <v>5.7086614173228349E-2</v>
          </cell>
        </row>
        <row r="123">
          <cell r="B123" t="str">
            <v>0510030F</v>
          </cell>
          <cell r="C123" t="str">
            <v>COLLEGE</v>
          </cell>
          <cell r="D123" t="str">
            <v>PIERRE SOUVERVILLE</v>
          </cell>
          <cell r="E123" t="str">
            <v>PONTFAVERGER MORONVILLIERS</v>
          </cell>
          <cell r="K123">
            <v>388.5</v>
          </cell>
          <cell r="L123">
            <v>350.5</v>
          </cell>
          <cell r="M123">
            <v>34</v>
          </cell>
          <cell r="N123">
            <v>4</v>
          </cell>
          <cell r="O123">
            <v>8.7516087516087512E-2</v>
          </cell>
          <cell r="Q123">
            <v>388.5</v>
          </cell>
          <cell r="R123">
            <v>350.5</v>
          </cell>
          <cell r="S123">
            <v>34</v>
          </cell>
          <cell r="T123">
            <v>4</v>
          </cell>
          <cell r="U123">
            <v>8.7516087516087512E-2</v>
          </cell>
        </row>
        <row r="124">
          <cell r="B124" t="str">
            <v>0510044W</v>
          </cell>
          <cell r="C124" t="str">
            <v>COLLEGE</v>
          </cell>
          <cell r="D124" t="str">
            <v>COLBERT</v>
          </cell>
          <cell r="E124" t="str">
            <v xml:space="preserve">REIMS CEDEX </v>
          </cell>
          <cell r="K124">
            <v>877.95</v>
          </cell>
          <cell r="L124">
            <v>799.7</v>
          </cell>
          <cell r="M124">
            <v>70.75</v>
          </cell>
          <cell r="N124">
            <v>7.5</v>
          </cell>
          <cell r="O124">
            <v>8.0585454752548552E-2</v>
          </cell>
          <cell r="Q124">
            <v>877.95</v>
          </cell>
          <cell r="R124">
            <v>799.7</v>
          </cell>
          <cell r="S124">
            <v>70.75</v>
          </cell>
          <cell r="T124">
            <v>7.5</v>
          </cell>
          <cell r="U124">
            <v>8.0585454752548552E-2</v>
          </cell>
        </row>
        <row r="125">
          <cell r="B125" t="str">
            <v>0510048A</v>
          </cell>
          <cell r="C125" t="str">
            <v>COLLEGE</v>
          </cell>
          <cell r="D125" t="str">
            <v>LA SOURCE</v>
          </cell>
          <cell r="E125" t="str">
            <v>RILLY LA MONTAGNE</v>
          </cell>
          <cell r="K125">
            <v>362.75</v>
          </cell>
          <cell r="L125">
            <v>344.75</v>
          </cell>
          <cell r="M125">
            <v>13.5</v>
          </cell>
          <cell r="N125">
            <v>4.5</v>
          </cell>
          <cell r="O125">
            <v>3.7215713301171606E-2</v>
          </cell>
          <cell r="Q125">
            <v>362.75</v>
          </cell>
          <cell r="R125">
            <v>344.75</v>
          </cell>
          <cell r="S125">
            <v>13.5</v>
          </cell>
          <cell r="T125">
            <v>4.5</v>
          </cell>
          <cell r="U125">
            <v>3.7215713301171606E-2</v>
          </cell>
        </row>
        <row r="126">
          <cell r="B126" t="str">
            <v>0510051D</v>
          </cell>
          <cell r="C126" t="str">
            <v>COLLEGE</v>
          </cell>
          <cell r="D126" t="str">
            <v>DU MONT D'HOR</v>
          </cell>
          <cell r="E126" t="str">
            <v>ST THIERRY</v>
          </cell>
          <cell r="K126">
            <v>505</v>
          </cell>
          <cell r="L126">
            <v>476.5</v>
          </cell>
          <cell r="M126">
            <v>22.5</v>
          </cell>
          <cell r="N126">
            <v>6</v>
          </cell>
          <cell r="O126">
            <v>4.4554455445544552E-2</v>
          </cell>
          <cell r="Q126">
            <v>505</v>
          </cell>
          <cell r="R126">
            <v>476.5</v>
          </cell>
          <cell r="S126">
            <v>22.5</v>
          </cell>
          <cell r="T126">
            <v>6</v>
          </cell>
          <cell r="U126">
            <v>4.4554455445544552E-2</v>
          </cell>
        </row>
        <row r="127">
          <cell r="B127" t="str">
            <v>0510052E</v>
          </cell>
          <cell r="C127" t="str">
            <v>COLLEGE</v>
          </cell>
          <cell r="D127" t="str">
            <v>LOUIS PASTEUR</v>
          </cell>
          <cell r="E127" t="str">
            <v>SERMAIZE LES BAINS</v>
          </cell>
          <cell r="K127">
            <v>458.5</v>
          </cell>
          <cell r="L127">
            <v>419.75</v>
          </cell>
          <cell r="M127">
            <v>32.5</v>
          </cell>
          <cell r="N127">
            <v>6.25</v>
          </cell>
          <cell r="O127">
            <v>7.0883315158124321E-2</v>
          </cell>
          <cell r="Q127">
            <v>458.5</v>
          </cell>
          <cell r="R127">
            <v>419.75</v>
          </cell>
          <cell r="S127">
            <v>32.5</v>
          </cell>
          <cell r="T127">
            <v>6.25</v>
          </cell>
          <cell r="U127">
            <v>7.0883315158124321E-2</v>
          </cell>
        </row>
        <row r="128">
          <cell r="B128" t="str">
            <v>0510054G</v>
          </cell>
          <cell r="C128" t="str">
            <v>COLLEGE</v>
          </cell>
          <cell r="D128" t="str">
            <v>LA FONTAINE DU VE</v>
          </cell>
          <cell r="E128" t="str">
            <v>SEZANNE CEDEX</v>
          </cell>
          <cell r="K128">
            <v>521.25</v>
          </cell>
          <cell r="L128">
            <v>477.25</v>
          </cell>
          <cell r="M128">
            <v>38</v>
          </cell>
          <cell r="N128">
            <v>6</v>
          </cell>
          <cell r="O128">
            <v>7.2901678657074337E-2</v>
          </cell>
          <cell r="Q128">
            <v>521.25</v>
          </cell>
          <cell r="R128">
            <v>477.25</v>
          </cell>
          <cell r="S128">
            <v>38</v>
          </cell>
          <cell r="T128">
            <v>6</v>
          </cell>
          <cell r="U128">
            <v>7.2901678657074337E-2</v>
          </cell>
        </row>
        <row r="129">
          <cell r="B129" t="str">
            <v>0510056J</v>
          </cell>
          <cell r="C129" t="str">
            <v>COLLEGE</v>
          </cell>
          <cell r="D129" t="str">
            <v>LOUIS PASTEUR</v>
          </cell>
          <cell r="E129" t="str">
            <v>SUIPPES CEDEX</v>
          </cell>
          <cell r="K129">
            <v>375.75</v>
          </cell>
          <cell r="L129">
            <v>349.5</v>
          </cell>
          <cell r="M129">
            <v>20</v>
          </cell>
          <cell r="N129">
            <v>6.25</v>
          </cell>
          <cell r="O129">
            <v>5.3226879574184961E-2</v>
          </cell>
          <cell r="Q129">
            <v>382.75</v>
          </cell>
          <cell r="R129">
            <v>355.5</v>
          </cell>
          <cell r="S129">
            <v>21</v>
          </cell>
          <cell r="T129">
            <v>6.25</v>
          </cell>
          <cell r="U129">
            <v>5.4866100587851074E-2</v>
          </cell>
        </row>
        <row r="130">
          <cell r="B130" t="str">
            <v>0510059M</v>
          </cell>
          <cell r="C130" t="str">
            <v>COLLEGE</v>
          </cell>
          <cell r="D130" t="str">
            <v>EUSTACHE DESCHAMPS</v>
          </cell>
          <cell r="E130" t="str">
            <v>BLANCS COTEAUX</v>
          </cell>
          <cell r="K130">
            <v>361.75</v>
          </cell>
          <cell r="L130">
            <v>333.25</v>
          </cell>
          <cell r="M130">
            <v>21.5</v>
          </cell>
          <cell r="N130">
            <v>7</v>
          </cell>
          <cell r="O130">
            <v>5.9433310297166551E-2</v>
          </cell>
          <cell r="Q130">
            <v>361.75</v>
          </cell>
          <cell r="R130">
            <v>333.25</v>
          </cell>
          <cell r="S130">
            <v>21.5</v>
          </cell>
          <cell r="T130">
            <v>7</v>
          </cell>
          <cell r="U130">
            <v>5.9433310297166551E-2</v>
          </cell>
        </row>
        <row r="131">
          <cell r="B131" t="str">
            <v>0510060N</v>
          </cell>
          <cell r="C131" t="str">
            <v>COLLEGE</v>
          </cell>
          <cell r="D131" t="str">
            <v>PAUL ELUARD</v>
          </cell>
          <cell r="E131" t="str">
            <v>VERZY</v>
          </cell>
          <cell r="K131">
            <v>477.75</v>
          </cell>
          <cell r="L131">
            <v>434.75</v>
          </cell>
          <cell r="M131">
            <v>33</v>
          </cell>
          <cell r="N131">
            <v>10</v>
          </cell>
          <cell r="O131">
            <v>6.907378335949764E-2</v>
          </cell>
          <cell r="Q131">
            <v>477.75</v>
          </cell>
          <cell r="R131">
            <v>434.75</v>
          </cell>
          <cell r="S131">
            <v>33</v>
          </cell>
          <cell r="T131">
            <v>10</v>
          </cell>
          <cell r="U131">
            <v>6.907378335949764E-2</v>
          </cell>
        </row>
        <row r="132">
          <cell r="B132" t="str">
            <v>0511083A</v>
          </cell>
          <cell r="C132" t="str">
            <v>COLLEGE</v>
          </cell>
          <cell r="D132" t="str">
            <v>NICOLAS APPERT</v>
          </cell>
          <cell r="E132" t="str">
            <v>CHALONS EN CHAMPAGNE CEDEX</v>
          </cell>
          <cell r="K132">
            <v>609</v>
          </cell>
          <cell r="L132">
            <v>527.5</v>
          </cell>
          <cell r="M132">
            <v>74.75</v>
          </cell>
          <cell r="N132">
            <v>6.75</v>
          </cell>
          <cell r="O132">
            <v>0.12274220032840723</v>
          </cell>
          <cell r="Q132">
            <v>609</v>
          </cell>
          <cell r="R132">
            <v>527.5</v>
          </cell>
          <cell r="S132">
            <v>74.75</v>
          </cell>
          <cell r="T132">
            <v>6.75</v>
          </cell>
          <cell r="U132">
            <v>0.12274220032840723</v>
          </cell>
        </row>
        <row r="133">
          <cell r="B133" t="str">
            <v>0511084B</v>
          </cell>
          <cell r="C133" t="str">
            <v>COLLEGE</v>
          </cell>
          <cell r="D133" t="str">
            <v>UNIVERSITE</v>
          </cell>
          <cell r="E133" t="str">
            <v>REIMS</v>
          </cell>
          <cell r="K133">
            <v>766.75</v>
          </cell>
          <cell r="L133">
            <v>699</v>
          </cell>
          <cell r="M133">
            <v>60</v>
          </cell>
          <cell r="N133">
            <v>7.75</v>
          </cell>
          <cell r="O133">
            <v>7.8252363873492006E-2</v>
          </cell>
          <cell r="Q133">
            <v>775.75</v>
          </cell>
          <cell r="R133">
            <v>702.5</v>
          </cell>
          <cell r="S133">
            <v>65.5</v>
          </cell>
          <cell r="T133">
            <v>7.75</v>
          </cell>
          <cell r="U133">
            <v>8.4434418304866254E-2</v>
          </cell>
        </row>
        <row r="134">
          <cell r="B134" t="str">
            <v>0511085C</v>
          </cell>
          <cell r="C134" t="str">
            <v>COLLEGE</v>
          </cell>
          <cell r="D134" t="str">
            <v>ROBERT SCHUMAN</v>
          </cell>
          <cell r="E134" t="str">
            <v>REIMS</v>
          </cell>
          <cell r="K134">
            <v>784.75</v>
          </cell>
          <cell r="L134">
            <v>715.25</v>
          </cell>
          <cell r="M134">
            <v>60.5</v>
          </cell>
          <cell r="N134">
            <v>9</v>
          </cell>
          <cell r="O134">
            <v>7.7094616119783368E-2</v>
          </cell>
          <cell r="Q134">
            <v>784.75</v>
          </cell>
          <cell r="R134">
            <v>715.25</v>
          </cell>
          <cell r="S134">
            <v>60.5</v>
          </cell>
          <cell r="T134">
            <v>9</v>
          </cell>
          <cell r="U134">
            <v>7.7094616119783368E-2</v>
          </cell>
        </row>
        <row r="135">
          <cell r="B135" t="str">
            <v>0511108C</v>
          </cell>
          <cell r="C135" t="str">
            <v>COLLEGE</v>
          </cell>
          <cell r="D135" t="str">
            <v>PAUL FORT</v>
          </cell>
          <cell r="E135" t="str">
            <v>REIMS</v>
          </cell>
          <cell r="K135">
            <v>845.3</v>
          </cell>
          <cell r="L135">
            <v>757.55</v>
          </cell>
          <cell r="M135">
            <v>79.25</v>
          </cell>
          <cell r="N135">
            <v>8.5</v>
          </cell>
          <cell r="O135">
            <v>9.3753696912338813E-2</v>
          </cell>
          <cell r="Q135">
            <v>845.3</v>
          </cell>
          <cell r="R135">
            <v>757.55</v>
          </cell>
          <cell r="S135">
            <v>79.25</v>
          </cell>
          <cell r="T135">
            <v>8.5</v>
          </cell>
          <cell r="U135">
            <v>9.3753696912338813E-2</v>
          </cell>
        </row>
        <row r="136">
          <cell r="B136" t="str">
            <v>0511179E</v>
          </cell>
          <cell r="C136" t="str">
            <v>COLLEGE</v>
          </cell>
          <cell r="D136" t="str">
            <v xml:space="preserve">SAINT-REMI </v>
          </cell>
          <cell r="E136" t="str">
            <v>REIMS</v>
          </cell>
          <cell r="K136">
            <v>526.5</v>
          </cell>
          <cell r="L136">
            <v>495.75</v>
          </cell>
          <cell r="M136">
            <v>24</v>
          </cell>
          <cell r="N136">
            <v>6.75</v>
          </cell>
          <cell r="O136">
            <v>4.5584045584045586E-2</v>
          </cell>
          <cell r="Q136">
            <v>526.75</v>
          </cell>
          <cell r="R136">
            <v>495.75</v>
          </cell>
          <cell r="S136">
            <v>24.25</v>
          </cell>
          <cell r="T136">
            <v>6.75</v>
          </cell>
          <cell r="U136">
            <v>4.6037019458946372E-2</v>
          </cell>
        </row>
        <row r="137">
          <cell r="B137" t="str">
            <v>0511187N</v>
          </cell>
          <cell r="C137" t="str">
            <v>COLLEGE</v>
          </cell>
          <cell r="D137" t="str">
            <v>PAULETTE BILLA</v>
          </cell>
          <cell r="E137" t="str">
            <v>TINQUEUX CEDEX</v>
          </cell>
          <cell r="K137">
            <v>738</v>
          </cell>
          <cell r="L137">
            <v>687.75</v>
          </cell>
          <cell r="M137">
            <v>41.5</v>
          </cell>
          <cell r="N137">
            <v>8.75</v>
          </cell>
          <cell r="O137">
            <v>5.6233062330623307E-2</v>
          </cell>
          <cell r="Q137">
            <v>742.5</v>
          </cell>
          <cell r="R137">
            <v>691.75</v>
          </cell>
          <cell r="S137">
            <v>44.75</v>
          </cell>
          <cell r="T137">
            <v>6</v>
          </cell>
          <cell r="U137">
            <v>6.0269360269360271E-2</v>
          </cell>
        </row>
        <row r="138">
          <cell r="B138" t="str">
            <v>0511188P</v>
          </cell>
          <cell r="C138" t="str">
            <v>COLLEGE</v>
          </cell>
          <cell r="D138" t="str">
            <v>THIBAUD DE CHAMPAGNE</v>
          </cell>
          <cell r="E138" t="str">
            <v>FISMES</v>
          </cell>
          <cell r="K138">
            <v>571.5</v>
          </cell>
          <cell r="L138">
            <v>523</v>
          </cell>
          <cell r="M138">
            <v>42.25</v>
          </cell>
          <cell r="N138">
            <v>6.25</v>
          </cell>
          <cell r="O138">
            <v>7.3928258967629043E-2</v>
          </cell>
          <cell r="Q138">
            <v>571.5</v>
          </cell>
          <cell r="R138">
            <v>523</v>
          </cell>
          <cell r="S138">
            <v>42.25</v>
          </cell>
          <cell r="T138">
            <v>6.25</v>
          </cell>
          <cell r="U138">
            <v>7.3928258967629043E-2</v>
          </cell>
        </row>
        <row r="139">
          <cell r="B139" t="str">
            <v>0511189R</v>
          </cell>
          <cell r="C139" t="str">
            <v>COLLEGE</v>
          </cell>
          <cell r="D139" t="str">
            <v>COTE LEGRIS</v>
          </cell>
          <cell r="E139" t="str">
            <v>EPERNAY CEDEX</v>
          </cell>
          <cell r="K139">
            <v>528.5</v>
          </cell>
          <cell r="L139">
            <v>497.75</v>
          </cell>
          <cell r="M139">
            <v>25.25</v>
          </cell>
          <cell r="N139">
            <v>5.5</v>
          </cell>
          <cell r="O139">
            <v>4.7776726584673607E-2</v>
          </cell>
          <cell r="Q139">
            <v>528.5</v>
          </cell>
          <cell r="R139">
            <v>497.75</v>
          </cell>
          <cell r="S139">
            <v>25.25</v>
          </cell>
          <cell r="T139">
            <v>5.5</v>
          </cell>
          <cell r="U139">
            <v>4.7776726584673607E-2</v>
          </cell>
        </row>
        <row r="140">
          <cell r="B140" t="str">
            <v>0511191T</v>
          </cell>
          <cell r="C140" t="str">
            <v>COLLEGE</v>
          </cell>
          <cell r="D140" t="str">
            <v>JEAN-BAPTISTE DROUET</v>
          </cell>
          <cell r="E140" t="str">
            <v>STE MENEHOULD CEDEX</v>
          </cell>
          <cell r="K140">
            <v>538</v>
          </cell>
          <cell r="L140">
            <v>499.5</v>
          </cell>
          <cell r="M140">
            <v>31</v>
          </cell>
          <cell r="N140">
            <v>7.5</v>
          </cell>
          <cell r="O140">
            <v>5.7620817843866169E-2</v>
          </cell>
          <cell r="Q140">
            <v>545</v>
          </cell>
          <cell r="R140">
            <v>505</v>
          </cell>
          <cell r="S140">
            <v>33</v>
          </cell>
          <cell r="T140">
            <v>7</v>
          </cell>
          <cell r="U140">
            <v>6.0550458715596334E-2</v>
          </cell>
        </row>
        <row r="141">
          <cell r="B141" t="str">
            <v>0511214T</v>
          </cell>
          <cell r="C141" t="str">
            <v>COLLEGE</v>
          </cell>
          <cell r="D141" t="str">
            <v>TROIS FONTAINES</v>
          </cell>
          <cell r="E141" t="str">
            <v>REIMS</v>
          </cell>
          <cell r="K141">
            <v>595.25</v>
          </cell>
          <cell r="L141">
            <v>524</v>
          </cell>
          <cell r="M141">
            <v>65</v>
          </cell>
          <cell r="N141">
            <v>6.25</v>
          </cell>
          <cell r="O141">
            <v>0.10919781604367913</v>
          </cell>
          <cell r="Q141">
            <v>592.25</v>
          </cell>
          <cell r="R141">
            <v>522</v>
          </cell>
          <cell r="S141">
            <v>64</v>
          </cell>
          <cell r="T141">
            <v>6.25</v>
          </cell>
          <cell r="U141">
            <v>0.10806247361756015</v>
          </cell>
        </row>
        <row r="142">
          <cell r="B142" t="str">
            <v>0511216V</v>
          </cell>
          <cell r="C142" t="str">
            <v>COLLEGE</v>
          </cell>
          <cell r="D142" t="str">
            <v>JEAN MOULIN</v>
          </cell>
          <cell r="E142" t="str">
            <v>ST MEMMIE</v>
          </cell>
          <cell r="K142">
            <v>741</v>
          </cell>
          <cell r="L142">
            <v>672.75</v>
          </cell>
          <cell r="M142">
            <v>60.75</v>
          </cell>
          <cell r="N142">
            <v>7.5</v>
          </cell>
          <cell r="O142">
            <v>8.1983805668016191E-2</v>
          </cell>
          <cell r="Q142">
            <v>741</v>
          </cell>
          <cell r="R142">
            <v>672.75</v>
          </cell>
          <cell r="S142">
            <v>60.75</v>
          </cell>
          <cell r="T142">
            <v>7.5</v>
          </cell>
          <cell r="U142">
            <v>8.1983805668016191E-2</v>
          </cell>
        </row>
        <row r="143">
          <cell r="B143" t="str">
            <v>0511251H</v>
          </cell>
          <cell r="C143" t="str">
            <v>COLLEGE</v>
          </cell>
          <cell r="D143" t="str">
            <v xml:space="preserve">JOLIOT-CURIE </v>
          </cell>
          <cell r="E143" t="str">
            <v>REIMS CEDEX</v>
          </cell>
          <cell r="K143">
            <v>597.04999999999995</v>
          </cell>
          <cell r="L143">
            <v>540.29999999999995</v>
          </cell>
          <cell r="M143">
            <v>44</v>
          </cell>
          <cell r="N143">
            <v>12.75</v>
          </cell>
          <cell r="O143">
            <v>7.3695670379365225E-2</v>
          </cell>
          <cell r="Q143">
            <v>597.04999999999995</v>
          </cell>
          <cell r="R143">
            <v>540.29999999999995</v>
          </cell>
          <cell r="S143">
            <v>44</v>
          </cell>
          <cell r="T143">
            <v>12.75</v>
          </cell>
          <cell r="U143">
            <v>7.3695670379365225E-2</v>
          </cell>
        </row>
        <row r="144">
          <cell r="B144" t="str">
            <v>0511254L</v>
          </cell>
          <cell r="C144" t="str">
            <v>COLLEGE</v>
          </cell>
          <cell r="D144" t="str">
            <v>FRANCOIS LEGROS</v>
          </cell>
          <cell r="E144" t="str">
            <v>REIMS CEDEX 2</v>
          </cell>
          <cell r="K144">
            <v>831.25</v>
          </cell>
          <cell r="L144">
            <v>777.25</v>
          </cell>
          <cell r="M144">
            <v>47.5</v>
          </cell>
          <cell r="N144">
            <v>6.5</v>
          </cell>
          <cell r="O144">
            <v>5.7142857142857141E-2</v>
          </cell>
          <cell r="Q144">
            <v>831.25</v>
          </cell>
          <cell r="R144">
            <v>777.25</v>
          </cell>
          <cell r="S144">
            <v>47.5</v>
          </cell>
          <cell r="T144">
            <v>6.5</v>
          </cell>
          <cell r="U144">
            <v>5.7142857142857141E-2</v>
          </cell>
        </row>
        <row r="145">
          <cell r="B145" t="str">
            <v>0511256N</v>
          </cell>
          <cell r="C145" t="str">
            <v>COLLEGE</v>
          </cell>
          <cell r="D145" t="str">
            <v>LES INDES</v>
          </cell>
          <cell r="E145" t="str">
            <v>VITRY LE FRANCOIS</v>
          </cell>
          <cell r="K145">
            <v>510.75</v>
          </cell>
          <cell r="L145">
            <v>476.75</v>
          </cell>
          <cell r="M145">
            <v>27.75</v>
          </cell>
          <cell r="N145">
            <v>6.25</v>
          </cell>
          <cell r="O145">
            <v>5.4331864904552128E-2</v>
          </cell>
          <cell r="Q145">
            <v>508.75</v>
          </cell>
          <cell r="R145">
            <v>474.75</v>
          </cell>
          <cell r="S145">
            <v>27.75</v>
          </cell>
          <cell r="T145">
            <v>6.25</v>
          </cell>
          <cell r="U145">
            <v>5.4545454545454543E-2</v>
          </cell>
        </row>
        <row r="146">
          <cell r="B146" t="str">
            <v>0511258R</v>
          </cell>
          <cell r="C146" t="str">
            <v>COLLEGE</v>
          </cell>
          <cell r="D146" t="str">
            <v>CLAUDE-NICOLAS LEDOUX</v>
          </cell>
          <cell r="E146" t="str">
            <v>DORMANS</v>
          </cell>
          <cell r="K146">
            <v>486</v>
          </cell>
          <cell r="L146">
            <v>444.75</v>
          </cell>
          <cell r="M146">
            <v>29.5</v>
          </cell>
          <cell r="N146">
            <v>11.75</v>
          </cell>
          <cell r="O146">
            <v>6.0699588477366256E-2</v>
          </cell>
          <cell r="Q146">
            <v>486</v>
          </cell>
          <cell r="R146">
            <v>444.75</v>
          </cell>
          <cell r="S146">
            <v>29.5</v>
          </cell>
          <cell r="T146">
            <v>11.75</v>
          </cell>
          <cell r="U146">
            <v>6.0699588477366256E-2</v>
          </cell>
        </row>
        <row r="147">
          <cell r="B147" t="str">
            <v>0511326P</v>
          </cell>
          <cell r="C147" t="str">
            <v>COLLEGE</v>
          </cell>
          <cell r="D147" t="str">
            <v>GEORGES CHARPAK</v>
          </cell>
          <cell r="E147" t="str">
            <v>BAZANCOURT</v>
          </cell>
          <cell r="K147">
            <v>654.25</v>
          </cell>
          <cell r="L147">
            <v>593.5</v>
          </cell>
          <cell r="M147">
            <v>49</v>
          </cell>
          <cell r="N147">
            <v>11.75</v>
          </cell>
          <cell r="O147">
            <v>7.4894917844860534E-2</v>
          </cell>
          <cell r="Q147">
            <v>654.25</v>
          </cell>
          <cell r="R147">
            <v>593.5</v>
          </cell>
          <cell r="S147">
            <v>49</v>
          </cell>
          <cell r="T147">
            <v>11.75</v>
          </cell>
          <cell r="U147">
            <v>7.4894917844860534E-2</v>
          </cell>
        </row>
        <row r="148">
          <cell r="B148" t="str">
            <v>0511327R</v>
          </cell>
          <cell r="C148" t="str">
            <v>COLLEGE</v>
          </cell>
          <cell r="D148" t="str">
            <v>TERRES ROUGES</v>
          </cell>
          <cell r="E148" t="str">
            <v>EPERNAY</v>
          </cell>
          <cell r="K148">
            <v>554.5</v>
          </cell>
          <cell r="L148">
            <v>516.25</v>
          </cell>
          <cell r="M148">
            <v>28.5</v>
          </cell>
          <cell r="N148">
            <v>9.75</v>
          </cell>
          <cell r="O148">
            <v>5.1397655545536519E-2</v>
          </cell>
          <cell r="Q148">
            <v>554.5</v>
          </cell>
          <cell r="R148">
            <v>516.25</v>
          </cell>
          <cell r="S148">
            <v>28.5</v>
          </cell>
          <cell r="T148">
            <v>9.75</v>
          </cell>
          <cell r="U148">
            <v>5.1397655545536519E-2</v>
          </cell>
        </row>
        <row r="149">
          <cell r="B149" t="str">
            <v>0511432E</v>
          </cell>
          <cell r="C149" t="str">
            <v>COLLEGE</v>
          </cell>
          <cell r="D149" t="str">
            <v>YVETTE LUNDY</v>
          </cell>
          <cell r="E149" t="str">
            <v>AY CHAMPAGNE</v>
          </cell>
          <cell r="K149">
            <v>454.25</v>
          </cell>
          <cell r="L149">
            <v>428.5</v>
          </cell>
          <cell r="M149">
            <v>21.25</v>
          </cell>
          <cell r="N149">
            <v>4.5</v>
          </cell>
          <cell r="O149">
            <v>4.6780407264722067E-2</v>
          </cell>
          <cell r="Q149">
            <v>454.25</v>
          </cell>
          <cell r="R149">
            <v>428.5</v>
          </cell>
          <cell r="S149">
            <v>21.25</v>
          </cell>
          <cell r="T149">
            <v>4.5</v>
          </cell>
          <cell r="U149">
            <v>4.6780407264722067E-2</v>
          </cell>
        </row>
        <row r="150">
          <cell r="B150" t="str">
            <v>0511470W</v>
          </cell>
          <cell r="C150" t="str">
            <v>COLLEGE</v>
          </cell>
          <cell r="D150" t="str">
            <v>MARYSE BASTIE</v>
          </cell>
          <cell r="E150" t="str">
            <v>REIMS CEDEX</v>
          </cell>
          <cell r="K150">
            <v>838.5</v>
          </cell>
          <cell r="L150">
            <v>745.75</v>
          </cell>
          <cell r="M150">
            <v>83.75</v>
          </cell>
          <cell r="N150">
            <v>9</v>
          </cell>
          <cell r="O150">
            <v>9.9880739415623143E-2</v>
          </cell>
          <cell r="Q150">
            <v>838.5</v>
          </cell>
          <cell r="R150">
            <v>745.75</v>
          </cell>
          <cell r="S150">
            <v>83.75</v>
          </cell>
          <cell r="T150">
            <v>9</v>
          </cell>
          <cell r="U150">
            <v>9.9880739415623143E-2</v>
          </cell>
        </row>
        <row r="151">
          <cell r="B151" t="str">
            <v>0511472Y</v>
          </cell>
          <cell r="C151" t="str">
            <v>COLLEGE</v>
          </cell>
          <cell r="D151" t="str">
            <v>LOUIS GRIGNON</v>
          </cell>
          <cell r="E151" t="str">
            <v>FAGNIERES</v>
          </cell>
          <cell r="K151">
            <v>574.75</v>
          </cell>
          <cell r="L151">
            <v>520</v>
          </cell>
          <cell r="M151">
            <v>48.25</v>
          </cell>
          <cell r="N151">
            <v>6.5</v>
          </cell>
          <cell r="O151">
            <v>8.3949543279686817E-2</v>
          </cell>
          <cell r="Q151">
            <v>574.75</v>
          </cell>
          <cell r="R151">
            <v>520</v>
          </cell>
          <cell r="S151">
            <v>48.25</v>
          </cell>
          <cell r="T151">
            <v>6.5</v>
          </cell>
          <cell r="U151">
            <v>8.3949543279686817E-2</v>
          </cell>
        </row>
        <row r="152">
          <cell r="B152" t="str">
            <v>0511474A</v>
          </cell>
          <cell r="C152" t="str">
            <v>COLLEGE</v>
          </cell>
          <cell r="D152" t="str">
            <v>PIERRE-GILLES DE GENNES</v>
          </cell>
          <cell r="E152" t="str">
            <v>FRIGNICOURT</v>
          </cell>
          <cell r="K152">
            <v>551</v>
          </cell>
          <cell r="L152">
            <v>519</v>
          </cell>
          <cell r="M152">
            <v>24.75</v>
          </cell>
          <cell r="N152">
            <v>7.25</v>
          </cell>
          <cell r="O152">
            <v>4.4918330308529944E-2</v>
          </cell>
          <cell r="Q152">
            <v>551</v>
          </cell>
          <cell r="R152">
            <v>519</v>
          </cell>
          <cell r="S152">
            <v>24.75</v>
          </cell>
          <cell r="T152">
            <v>7.25</v>
          </cell>
          <cell r="U152">
            <v>4.4918330308529944E-2</v>
          </cell>
        </row>
        <row r="153">
          <cell r="B153" t="str">
            <v>0511476C</v>
          </cell>
          <cell r="C153" t="str">
            <v>COLLEGE</v>
          </cell>
          <cell r="D153" t="str">
            <v>GISELE PROBST</v>
          </cell>
          <cell r="E153" t="str">
            <v>VITRY LE FRANCOIS CEDEX</v>
          </cell>
          <cell r="K153">
            <v>529.75</v>
          </cell>
          <cell r="L153">
            <v>488.5</v>
          </cell>
          <cell r="M153">
            <v>35.75</v>
          </cell>
          <cell r="N153">
            <v>5.5</v>
          </cell>
          <cell r="O153">
            <v>6.7484662576687116E-2</v>
          </cell>
          <cell r="Q153">
            <v>529.75</v>
          </cell>
          <cell r="R153">
            <v>488.5</v>
          </cell>
          <cell r="S153">
            <v>35.75</v>
          </cell>
          <cell r="T153">
            <v>5.5</v>
          </cell>
          <cell r="U153">
            <v>6.7484662576687116E-2</v>
          </cell>
        </row>
        <row r="154">
          <cell r="B154" t="str">
            <v>0511531M</v>
          </cell>
          <cell r="C154" t="str">
            <v>COLLEGE</v>
          </cell>
          <cell r="D154" t="str">
            <v>PIERRE BROSSOLETTE</v>
          </cell>
          <cell r="E154" t="str">
            <v>REIMS</v>
          </cell>
          <cell r="K154">
            <v>558</v>
          </cell>
          <cell r="L154">
            <v>510.75</v>
          </cell>
          <cell r="M154">
            <v>42</v>
          </cell>
          <cell r="N154">
            <v>5.25</v>
          </cell>
          <cell r="O154">
            <v>7.5268817204301078E-2</v>
          </cell>
          <cell r="Q154">
            <v>563</v>
          </cell>
          <cell r="R154">
            <v>510.75</v>
          </cell>
          <cell r="S154">
            <v>46</v>
          </cell>
          <cell r="T154">
            <v>6.25</v>
          </cell>
          <cell r="U154">
            <v>8.1705150976909419E-2</v>
          </cell>
        </row>
        <row r="155">
          <cell r="B155" t="str">
            <v>0511564Y</v>
          </cell>
          <cell r="C155" t="str">
            <v>COLLEGE</v>
          </cell>
          <cell r="D155" t="str">
            <v>RAYMOND SIROT</v>
          </cell>
          <cell r="E155" t="str">
            <v>GUEUX</v>
          </cell>
          <cell r="K155">
            <v>687.75</v>
          </cell>
          <cell r="L155">
            <v>612</v>
          </cell>
          <cell r="M155">
            <v>69.75</v>
          </cell>
          <cell r="N155">
            <v>6</v>
          </cell>
          <cell r="O155">
            <v>0.10141766630316248</v>
          </cell>
          <cell r="Q155">
            <v>687.75</v>
          </cell>
          <cell r="R155">
            <v>612</v>
          </cell>
          <cell r="S155">
            <v>69.75</v>
          </cell>
          <cell r="T155">
            <v>6</v>
          </cell>
          <cell r="U155">
            <v>0.10141766630316248</v>
          </cell>
        </row>
        <row r="156">
          <cell r="B156" t="str">
            <v>0511567B</v>
          </cell>
          <cell r="C156" t="str">
            <v>COLLEGE</v>
          </cell>
          <cell r="D156" t="str">
            <v>DU GRAND MORIN</v>
          </cell>
          <cell r="E156" t="str">
            <v>ESTERNAY</v>
          </cell>
          <cell r="K156">
            <v>288.25</v>
          </cell>
          <cell r="L156">
            <v>273.75</v>
          </cell>
          <cell r="M156">
            <v>11.25</v>
          </cell>
          <cell r="N156">
            <v>3.25</v>
          </cell>
          <cell r="O156">
            <v>3.9028620988725067E-2</v>
          </cell>
          <cell r="Q156">
            <v>288.25</v>
          </cell>
          <cell r="R156">
            <v>273.75</v>
          </cell>
          <cell r="S156">
            <v>11.25</v>
          </cell>
          <cell r="T156">
            <v>3.25</v>
          </cell>
          <cell r="U156">
            <v>3.9028620988725067E-2</v>
          </cell>
        </row>
        <row r="157">
          <cell r="B157" t="str">
            <v>0511802G</v>
          </cell>
          <cell r="C157" t="str">
            <v>COLLEGE</v>
          </cell>
          <cell r="D157" t="str">
            <v>GEORGES BRAQUE</v>
          </cell>
          <cell r="E157" t="str">
            <v>REIMS</v>
          </cell>
          <cell r="K157">
            <v>621.70000000000005</v>
          </cell>
          <cell r="L157">
            <v>554.20000000000005</v>
          </cell>
          <cell r="M157">
            <v>56.75</v>
          </cell>
          <cell r="N157">
            <v>10.75</v>
          </cell>
          <cell r="O157">
            <v>9.1281968795238852E-2</v>
          </cell>
          <cell r="Q157">
            <v>621.70000000000005</v>
          </cell>
          <cell r="R157">
            <v>554.20000000000005</v>
          </cell>
          <cell r="S157">
            <v>56.75</v>
          </cell>
          <cell r="T157">
            <v>10.75</v>
          </cell>
          <cell r="U157">
            <v>9.1281968795238852E-2</v>
          </cell>
        </row>
        <row r="158">
          <cell r="B158" t="str">
            <v>0511961E</v>
          </cell>
          <cell r="C158" t="str">
            <v>COLLEGE</v>
          </cell>
          <cell r="D158" t="str">
            <v>PIERRE DE COUBERTIN</v>
          </cell>
          <cell r="E158" t="str">
            <v>REIMS CEDEX 2 Cormontreuil</v>
          </cell>
          <cell r="K158">
            <v>674.5</v>
          </cell>
          <cell r="L158">
            <v>626.5</v>
          </cell>
          <cell r="M158">
            <v>41.5</v>
          </cell>
          <cell r="N158">
            <v>6.5</v>
          </cell>
          <cell r="O158">
            <v>6.1527057079318014E-2</v>
          </cell>
          <cell r="Q158">
            <v>674.5</v>
          </cell>
          <cell r="R158">
            <v>626.5</v>
          </cell>
          <cell r="S158">
            <v>41.5</v>
          </cell>
          <cell r="T158">
            <v>6.5</v>
          </cell>
          <cell r="U158">
            <v>6.1527057079318014E-2</v>
          </cell>
        </row>
        <row r="159">
          <cell r="B159" t="str">
            <v>0512014M</v>
          </cell>
          <cell r="C159" t="str">
            <v>COLLEGE</v>
          </cell>
          <cell r="D159" t="str">
            <v>LEONARD DE VINCI</v>
          </cell>
          <cell r="E159" t="str">
            <v>WITRY LES REIMS</v>
          </cell>
          <cell r="K159">
            <v>527</v>
          </cell>
          <cell r="L159">
            <v>497.75</v>
          </cell>
          <cell r="M159">
            <v>24.75</v>
          </cell>
          <cell r="N159">
            <v>4.5</v>
          </cell>
          <cell r="O159">
            <v>4.6963946869070211E-2</v>
          </cell>
          <cell r="Q159">
            <v>527</v>
          </cell>
          <cell r="R159">
            <v>497.75</v>
          </cell>
          <cell r="S159">
            <v>24.75</v>
          </cell>
          <cell r="T159">
            <v>4.5</v>
          </cell>
          <cell r="U159">
            <v>4.6963946869070211E-2</v>
          </cell>
        </row>
        <row r="160">
          <cell r="B160" t="str">
            <v>0511194W</v>
          </cell>
          <cell r="C160" t="str">
            <v>SEGPA</v>
          </cell>
          <cell r="D160" t="str">
            <v>PAULETTE BILLA</v>
          </cell>
          <cell r="E160" t="str">
            <v>TINQUEUX CEDEX</v>
          </cell>
          <cell r="K160">
            <v>174</v>
          </cell>
          <cell r="L160">
            <v>173.5</v>
          </cell>
          <cell r="M160">
            <v>0.5</v>
          </cell>
          <cell r="N160">
            <v>0</v>
          </cell>
          <cell r="O160">
            <v>2.8735632183908046E-3</v>
          </cell>
          <cell r="Q160">
            <v>180</v>
          </cell>
          <cell r="R160">
            <v>179.5</v>
          </cell>
          <cell r="S160">
            <v>0.5</v>
          </cell>
          <cell r="T160">
            <v>0</v>
          </cell>
          <cell r="U160">
            <v>2.7777777777777779E-3</v>
          </cell>
        </row>
        <row r="161">
          <cell r="B161" t="str">
            <v>0511195X</v>
          </cell>
          <cell r="C161" t="str">
            <v>SEGPA</v>
          </cell>
          <cell r="D161" t="str">
            <v>COTE LEGRIS</v>
          </cell>
          <cell r="E161" t="str">
            <v>EPERNAY CEDEX</v>
          </cell>
          <cell r="K161">
            <v>106.5</v>
          </cell>
          <cell r="L161">
            <v>93.75</v>
          </cell>
          <cell r="M161">
            <v>12.75</v>
          </cell>
          <cell r="N161">
            <v>0</v>
          </cell>
          <cell r="O161">
            <v>0.11971830985915492</v>
          </cell>
          <cell r="Q161">
            <v>106.5</v>
          </cell>
          <cell r="R161">
            <v>93.75</v>
          </cell>
          <cell r="S161">
            <v>12.75</v>
          </cell>
          <cell r="T161">
            <v>0</v>
          </cell>
          <cell r="U161">
            <v>0.11971830985915492</v>
          </cell>
        </row>
        <row r="162">
          <cell r="B162" t="str">
            <v>0511215U</v>
          </cell>
          <cell r="C162" t="str">
            <v>SEGPA</v>
          </cell>
          <cell r="D162" t="str">
            <v>TROIS FONTAINES</v>
          </cell>
          <cell r="E162" t="str">
            <v>REIMS</v>
          </cell>
          <cell r="K162">
            <v>146</v>
          </cell>
          <cell r="L162">
            <v>144.5</v>
          </cell>
          <cell r="M162">
            <v>1.5</v>
          </cell>
          <cell r="N162">
            <v>0</v>
          </cell>
          <cell r="O162">
            <v>1.0273972602739725E-2</v>
          </cell>
          <cell r="Q162">
            <v>133</v>
          </cell>
          <cell r="R162">
            <v>130.5</v>
          </cell>
          <cell r="S162">
            <v>2.5</v>
          </cell>
          <cell r="T162">
            <v>0</v>
          </cell>
          <cell r="U162">
            <v>1.8796992481203006E-2</v>
          </cell>
        </row>
        <row r="163">
          <cell r="B163" t="str">
            <v>0511247D</v>
          </cell>
          <cell r="C163" t="str">
            <v>SEGPA</v>
          </cell>
          <cell r="D163" t="str">
            <v>PAUL FORT</v>
          </cell>
          <cell r="E163" t="str">
            <v>REIMS</v>
          </cell>
          <cell r="K163">
            <v>176</v>
          </cell>
          <cell r="L163">
            <v>166</v>
          </cell>
          <cell r="M163">
            <v>10</v>
          </cell>
          <cell r="N163">
            <v>0</v>
          </cell>
          <cell r="O163">
            <v>5.6818181818181816E-2</v>
          </cell>
          <cell r="Q163">
            <v>176</v>
          </cell>
          <cell r="R163">
            <v>166</v>
          </cell>
          <cell r="S163">
            <v>10</v>
          </cell>
          <cell r="T163">
            <v>0</v>
          </cell>
          <cell r="U163">
            <v>5.6818181818181816E-2</v>
          </cell>
        </row>
        <row r="164">
          <cell r="B164" t="str">
            <v>0511257P</v>
          </cell>
          <cell r="C164" t="str">
            <v>SEGPA</v>
          </cell>
          <cell r="D164" t="str">
            <v>LES INDES</v>
          </cell>
          <cell r="E164" t="str">
            <v>VITRY LE FRANCOIS</v>
          </cell>
          <cell r="K164">
            <v>138</v>
          </cell>
          <cell r="L164">
            <v>134</v>
          </cell>
          <cell r="M164">
            <v>4</v>
          </cell>
          <cell r="N164">
            <v>0</v>
          </cell>
          <cell r="O164">
            <v>2.8985507246376812E-2</v>
          </cell>
          <cell r="Q164">
            <v>140</v>
          </cell>
          <cell r="R164">
            <v>136</v>
          </cell>
          <cell r="S164">
            <v>4</v>
          </cell>
          <cell r="T164">
            <v>0</v>
          </cell>
          <cell r="U164">
            <v>2.8571428571428571E-2</v>
          </cell>
        </row>
        <row r="165">
          <cell r="B165" t="str">
            <v>0511328S</v>
          </cell>
          <cell r="C165" t="str">
            <v>SEGPA</v>
          </cell>
          <cell r="D165" t="str">
            <v xml:space="preserve">TERRES ROUGES </v>
          </cell>
          <cell r="E165" t="str">
            <v>EPERNAY</v>
          </cell>
          <cell r="K165">
            <v>128.5</v>
          </cell>
          <cell r="L165">
            <v>126.25</v>
          </cell>
          <cell r="M165">
            <v>2.25</v>
          </cell>
          <cell r="N165">
            <v>0</v>
          </cell>
          <cell r="O165">
            <v>1.7509727626459144E-2</v>
          </cell>
          <cell r="Q165">
            <v>128.5</v>
          </cell>
          <cell r="R165">
            <v>126.25</v>
          </cell>
          <cell r="S165">
            <v>2.25</v>
          </cell>
          <cell r="T165">
            <v>0</v>
          </cell>
          <cell r="U165">
            <v>1.7509727626459144E-2</v>
          </cell>
        </row>
        <row r="166">
          <cell r="B166" t="str">
            <v>0511431D</v>
          </cell>
          <cell r="C166" t="str">
            <v>SEGPA</v>
          </cell>
          <cell r="D166" t="str">
            <v>JOLIOT-CURIE</v>
          </cell>
          <cell r="E166" t="str">
            <v>REIMS CEDEX</v>
          </cell>
          <cell r="K166">
            <v>141.35</v>
          </cell>
          <cell r="L166">
            <v>132.35</v>
          </cell>
          <cell r="M166">
            <v>9</v>
          </cell>
          <cell r="N166">
            <v>0</v>
          </cell>
          <cell r="O166">
            <v>6.3671736823487798E-2</v>
          </cell>
          <cell r="Q166">
            <v>141.35</v>
          </cell>
          <cell r="R166">
            <v>132.35</v>
          </cell>
          <cell r="S166">
            <v>9</v>
          </cell>
          <cell r="T166">
            <v>0</v>
          </cell>
          <cell r="U166">
            <v>6.3671736823487798E-2</v>
          </cell>
        </row>
        <row r="167">
          <cell r="B167" t="str">
            <v>0511434G</v>
          </cell>
          <cell r="C167" t="str">
            <v>SEGPA</v>
          </cell>
          <cell r="D167" t="str">
            <v xml:space="preserve">JEAN-BAPTISTE DROUET </v>
          </cell>
          <cell r="E167" t="str">
            <v>STE MENEHOULD CEDEX</v>
          </cell>
          <cell r="K167">
            <v>71.5</v>
          </cell>
          <cell r="L167">
            <v>67.5</v>
          </cell>
          <cell r="M167">
            <v>4</v>
          </cell>
          <cell r="N167">
            <v>0</v>
          </cell>
          <cell r="O167">
            <v>5.5944055944055944E-2</v>
          </cell>
          <cell r="Q167">
            <v>64.5</v>
          </cell>
          <cell r="R167">
            <v>62</v>
          </cell>
          <cell r="S167">
            <v>2.5</v>
          </cell>
          <cell r="T167">
            <v>0</v>
          </cell>
          <cell r="U167">
            <v>3.875968992248062E-2</v>
          </cell>
        </row>
        <row r="168">
          <cell r="B168" t="str">
            <v>0511471X</v>
          </cell>
          <cell r="C168" t="str">
            <v>SEGPA</v>
          </cell>
          <cell r="D168" t="str">
            <v xml:space="preserve">MARYSE BASTIE </v>
          </cell>
          <cell r="E168" t="str">
            <v>REIMS CEDEX</v>
          </cell>
          <cell r="K168">
            <v>128.5</v>
          </cell>
          <cell r="L168">
            <v>126.25</v>
          </cell>
          <cell r="M168">
            <v>2.25</v>
          </cell>
          <cell r="N168">
            <v>0</v>
          </cell>
          <cell r="O168">
            <v>1.7509727626459144E-2</v>
          </cell>
          <cell r="Q168">
            <v>128.5</v>
          </cell>
          <cell r="R168">
            <v>126.25</v>
          </cell>
          <cell r="S168">
            <v>2.25</v>
          </cell>
          <cell r="T168">
            <v>0</v>
          </cell>
          <cell r="U168">
            <v>1.7509727626459144E-2</v>
          </cell>
        </row>
        <row r="169">
          <cell r="B169" t="str">
            <v>0511473Z</v>
          </cell>
          <cell r="C169" t="str">
            <v>SEGPA</v>
          </cell>
          <cell r="D169" t="str">
            <v>LOUIS GRIGNON</v>
          </cell>
          <cell r="E169" t="str">
            <v>FAGNIERES</v>
          </cell>
          <cell r="K169">
            <v>120.5</v>
          </cell>
          <cell r="L169">
            <v>117.75</v>
          </cell>
          <cell r="M169">
            <v>2.75</v>
          </cell>
          <cell r="N169">
            <v>0</v>
          </cell>
          <cell r="O169">
            <v>2.2821576763485476E-2</v>
          </cell>
          <cell r="Q169">
            <v>120.5</v>
          </cell>
          <cell r="R169">
            <v>117.75</v>
          </cell>
          <cell r="S169">
            <v>2.75</v>
          </cell>
          <cell r="T169">
            <v>0</v>
          </cell>
          <cell r="U169">
            <v>2.2821576763485476E-2</v>
          </cell>
        </row>
        <row r="170">
          <cell r="B170" t="str">
            <v>0511664G</v>
          </cell>
          <cell r="C170" t="str">
            <v>SEGPA</v>
          </cell>
          <cell r="D170" t="str">
            <v xml:space="preserve">GEORGES CHARPAK  </v>
          </cell>
          <cell r="E170" t="str">
            <v>BAZANCOURT</v>
          </cell>
          <cell r="M170">
            <v>0</v>
          </cell>
          <cell r="O170" t="e">
            <v>#DIV/0!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 t="e">
            <v>#DIV/0!</v>
          </cell>
        </row>
        <row r="171">
          <cell r="B171" t="str">
            <v>0511665H</v>
          </cell>
          <cell r="C171" t="str">
            <v>SEGPA</v>
          </cell>
          <cell r="D171" t="str">
            <v xml:space="preserve">THIBAUD DE CHAMPAGNE   </v>
          </cell>
          <cell r="E171" t="str">
            <v>FISMES</v>
          </cell>
          <cell r="K171">
            <v>29</v>
          </cell>
          <cell r="L171">
            <v>29</v>
          </cell>
          <cell r="M171">
            <v>0</v>
          </cell>
          <cell r="N171">
            <v>0</v>
          </cell>
          <cell r="O171">
            <v>0</v>
          </cell>
          <cell r="Q171">
            <v>29</v>
          </cell>
          <cell r="R171">
            <v>29</v>
          </cell>
          <cell r="S171">
            <v>0</v>
          </cell>
          <cell r="T171">
            <v>0</v>
          </cell>
          <cell r="U171">
            <v>0</v>
          </cell>
        </row>
        <row r="172">
          <cell r="B172" t="str">
            <v>0511667K</v>
          </cell>
          <cell r="C172" t="str">
            <v>SEGPA</v>
          </cell>
          <cell r="D172" t="str">
            <v xml:space="preserve">CLAUDE-NICOLAS LEDOUX  </v>
          </cell>
          <cell r="E172" t="str">
            <v>DORMANS</v>
          </cell>
          <cell r="K172">
            <v>74.5</v>
          </cell>
          <cell r="L172">
            <v>65.25</v>
          </cell>
          <cell r="M172">
            <v>9.25</v>
          </cell>
          <cell r="N172">
            <v>0</v>
          </cell>
          <cell r="O172">
            <v>0.12416107382550336</v>
          </cell>
          <cell r="Q172">
            <v>74.5</v>
          </cell>
          <cell r="R172">
            <v>65.25</v>
          </cell>
          <cell r="S172">
            <v>9.25</v>
          </cell>
          <cell r="T172">
            <v>0</v>
          </cell>
          <cell r="U172">
            <v>0.12416107382550336</v>
          </cell>
        </row>
        <row r="173">
          <cell r="B173" t="str">
            <v>0511668L</v>
          </cell>
          <cell r="C173" t="str">
            <v>SEGPA</v>
          </cell>
          <cell r="D173" t="str">
            <v>LA FONTAINE DU VE</v>
          </cell>
          <cell r="E173" t="str">
            <v>SEZANNE CEDEX</v>
          </cell>
          <cell r="K173">
            <v>128.5</v>
          </cell>
          <cell r="L173">
            <v>123.75</v>
          </cell>
          <cell r="M173">
            <v>4.75</v>
          </cell>
          <cell r="N173">
            <v>0</v>
          </cell>
          <cell r="O173">
            <v>3.6964980544747082E-2</v>
          </cell>
          <cell r="Q173">
            <v>128.5</v>
          </cell>
          <cell r="R173">
            <v>123.75</v>
          </cell>
          <cell r="S173">
            <v>4.75</v>
          </cell>
          <cell r="T173">
            <v>0</v>
          </cell>
          <cell r="U173">
            <v>3.6964980544747082E-2</v>
          </cell>
        </row>
        <row r="174">
          <cell r="B174" t="str">
            <v>0511671P</v>
          </cell>
          <cell r="C174" t="str">
            <v>SEGPA</v>
          </cell>
          <cell r="D174" t="str">
            <v xml:space="preserve">HENRI GUILLAUMET </v>
          </cell>
          <cell r="E174" t="str">
            <v xml:space="preserve">MOURMELON LE GRAND </v>
          </cell>
          <cell r="M174">
            <v>0</v>
          </cell>
          <cell r="O174" t="e">
            <v>#DIV/0!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 t="e">
            <v>#DIV/0!</v>
          </cell>
        </row>
        <row r="175">
          <cell r="B175" t="str">
            <v>0511672R</v>
          </cell>
          <cell r="C175" t="str">
            <v>SEGPA</v>
          </cell>
          <cell r="D175" t="str">
            <v>LOUIS PASTEUR</v>
          </cell>
          <cell r="E175" t="str">
            <v>SERMAIZE LES BAINS</v>
          </cell>
          <cell r="K175">
            <v>71.5</v>
          </cell>
          <cell r="L175">
            <v>65.5</v>
          </cell>
          <cell r="M175">
            <v>6</v>
          </cell>
          <cell r="N175">
            <v>0</v>
          </cell>
          <cell r="O175">
            <v>8.3916083916083919E-2</v>
          </cell>
          <cell r="Q175">
            <v>71.5</v>
          </cell>
          <cell r="R175">
            <v>65.5</v>
          </cell>
          <cell r="S175">
            <v>6</v>
          </cell>
          <cell r="T175">
            <v>0</v>
          </cell>
          <cell r="U175">
            <v>8.3916083916083919E-2</v>
          </cell>
        </row>
        <row r="176">
          <cell r="B176" t="str">
            <v>0512105L</v>
          </cell>
          <cell r="C176" t="str">
            <v>SEGPA</v>
          </cell>
          <cell r="D176" t="str">
            <v>JEAN MOULIN</v>
          </cell>
          <cell r="E176" t="str">
            <v>ST MEMMIE</v>
          </cell>
          <cell r="K176">
            <v>128.5</v>
          </cell>
          <cell r="L176">
            <v>126</v>
          </cell>
          <cell r="M176">
            <v>2.5</v>
          </cell>
          <cell r="N176">
            <v>0</v>
          </cell>
          <cell r="O176">
            <v>1.9455252918287938E-2</v>
          </cell>
          <cell r="Q176">
            <v>128.5</v>
          </cell>
          <cell r="R176">
            <v>126</v>
          </cell>
          <cell r="S176">
            <v>2.5</v>
          </cell>
          <cell r="T176">
            <v>0</v>
          </cell>
          <cell r="U176">
            <v>1.9455252918287938E-2</v>
          </cell>
        </row>
        <row r="177">
          <cell r="B177" t="str">
            <v>0510006E</v>
          </cell>
          <cell r="C177" t="str">
            <v>LYC</v>
          </cell>
          <cell r="D177" t="str">
            <v>PIERRE BAYEN</v>
          </cell>
          <cell r="E177" t="str">
            <v>CHALONS EN CHAMPAGNE CEDEX</v>
          </cell>
          <cell r="K177">
            <v>853.99</v>
          </cell>
          <cell r="L177">
            <v>781.51</v>
          </cell>
          <cell r="M177">
            <v>64.980000000000018</v>
          </cell>
          <cell r="N177">
            <v>7.5</v>
          </cell>
          <cell r="O177">
            <v>7.6089883956486637E-2</v>
          </cell>
          <cell r="Q177">
            <v>853.99</v>
          </cell>
          <cell r="R177">
            <v>781.51</v>
          </cell>
          <cell r="S177">
            <v>64.980000000000018</v>
          </cell>
          <cell r="T177">
            <v>7.5</v>
          </cell>
          <cell r="U177">
            <v>7.6089883956486637E-2</v>
          </cell>
        </row>
        <row r="178">
          <cell r="B178" t="str">
            <v>0510007F</v>
          </cell>
          <cell r="C178" t="str">
            <v>LYC</v>
          </cell>
          <cell r="D178" t="str">
            <v>ETIENNE OEHMICHEN</v>
          </cell>
          <cell r="E178" t="str">
            <v>CHALONS EN CHAMPAGNE CEDEX</v>
          </cell>
          <cell r="K178">
            <v>899.59</v>
          </cell>
          <cell r="L178">
            <v>761.04</v>
          </cell>
          <cell r="M178">
            <v>132.55000000000007</v>
          </cell>
          <cell r="N178">
            <v>6</v>
          </cell>
          <cell r="O178">
            <v>0.14734490156626914</v>
          </cell>
          <cell r="Q178">
            <v>899.59</v>
          </cell>
          <cell r="R178">
            <v>761.04</v>
          </cell>
          <cell r="S178">
            <v>132.55000000000007</v>
          </cell>
          <cell r="T178">
            <v>6</v>
          </cell>
          <cell r="U178">
            <v>0.14734490156626914</v>
          </cell>
        </row>
        <row r="179">
          <cell r="B179" t="str">
            <v>0510031G</v>
          </cell>
          <cell r="C179" t="str">
            <v>LYC</v>
          </cell>
          <cell r="D179" t="str">
            <v xml:space="preserve">GEORGES CLEMENCEAU   </v>
          </cell>
          <cell r="E179" t="str">
            <v>REIMS CEDEX 2</v>
          </cell>
          <cell r="K179">
            <v>1541.19</v>
          </cell>
          <cell r="L179">
            <v>1310.87</v>
          </cell>
          <cell r="M179">
            <v>218.32000000000016</v>
          </cell>
          <cell r="N179">
            <v>12</v>
          </cell>
          <cell r="O179">
            <v>0.14165677171536289</v>
          </cell>
          <cell r="Q179">
            <v>1551.94</v>
          </cell>
          <cell r="R179">
            <v>1315.87</v>
          </cell>
          <cell r="S179">
            <v>224.07000000000016</v>
          </cell>
          <cell r="T179">
            <v>12</v>
          </cell>
          <cell r="U179">
            <v>0.14438058172352033</v>
          </cell>
        </row>
        <row r="180">
          <cell r="B180" t="str">
            <v>0510032H</v>
          </cell>
          <cell r="C180" t="str">
            <v>LYC</v>
          </cell>
          <cell r="D180" t="str">
            <v>JEAN JAURES</v>
          </cell>
          <cell r="E180" t="str">
            <v>REIMS CEDEX</v>
          </cell>
          <cell r="K180">
            <v>1391.21</v>
          </cell>
          <cell r="L180">
            <v>1229.05</v>
          </cell>
          <cell r="M180">
            <v>151.91000000000008</v>
          </cell>
          <cell r="N180">
            <v>10.25</v>
          </cell>
          <cell r="O180">
            <v>0.1091927171311305</v>
          </cell>
          <cell r="Q180">
            <v>1393.21</v>
          </cell>
          <cell r="R180">
            <v>1229.05</v>
          </cell>
          <cell r="S180">
            <v>153.91000000000008</v>
          </cell>
          <cell r="T180">
            <v>10.25</v>
          </cell>
          <cell r="U180">
            <v>0.11047150106588388</v>
          </cell>
        </row>
        <row r="181">
          <cell r="B181" t="str">
            <v>0510034K</v>
          </cell>
          <cell r="C181" t="str">
            <v>LYC</v>
          </cell>
          <cell r="D181" t="str">
            <v>FRANKLIN ROOSEVELT</v>
          </cell>
          <cell r="E181" t="str">
            <v>REIMS CEDEX</v>
          </cell>
          <cell r="K181">
            <v>2676.41</v>
          </cell>
          <cell r="L181">
            <v>2284.4299999999998</v>
          </cell>
          <cell r="M181">
            <v>374.98</v>
          </cell>
          <cell r="N181">
            <v>17</v>
          </cell>
          <cell r="O181">
            <v>0.14010558920344793</v>
          </cell>
          <cell r="Q181">
            <v>2676.41</v>
          </cell>
          <cell r="R181">
            <v>2284.4299999999998</v>
          </cell>
          <cell r="S181">
            <v>374.98</v>
          </cell>
          <cell r="T181">
            <v>17</v>
          </cell>
          <cell r="U181">
            <v>0.14010558920344793</v>
          </cell>
        </row>
        <row r="182">
          <cell r="B182" t="str">
            <v>0510035L</v>
          </cell>
          <cell r="C182" t="str">
            <v>LYC</v>
          </cell>
          <cell r="D182" t="str">
            <v>HUGUES LIBERGIER</v>
          </cell>
          <cell r="E182" t="str">
            <v>REIMS CEDEX</v>
          </cell>
          <cell r="K182">
            <v>2601.92</v>
          </cell>
          <cell r="L182">
            <v>2273.77</v>
          </cell>
          <cell r="M182">
            <v>318.40000000000009</v>
          </cell>
          <cell r="N182">
            <v>9.75</v>
          </cell>
          <cell r="O182">
            <v>0.12237117205755753</v>
          </cell>
          <cell r="Q182">
            <v>2601.92</v>
          </cell>
          <cell r="R182">
            <v>2273.77</v>
          </cell>
          <cell r="S182">
            <v>318.40000000000009</v>
          </cell>
          <cell r="T182">
            <v>9.75</v>
          </cell>
          <cell r="U182">
            <v>0.12237117205755753</v>
          </cell>
        </row>
        <row r="183">
          <cell r="B183" t="str">
            <v>0510053F</v>
          </cell>
          <cell r="C183" t="str">
            <v>LYC</v>
          </cell>
          <cell r="D183" t="str">
            <v>LA FONTAINE DU VE</v>
          </cell>
          <cell r="E183" t="str">
            <v>SEZANNE CEDEX</v>
          </cell>
          <cell r="K183">
            <v>498.31</v>
          </cell>
          <cell r="L183">
            <v>441.13</v>
          </cell>
          <cell r="M183">
            <v>51.930000000000007</v>
          </cell>
          <cell r="N183">
            <v>5.25</v>
          </cell>
          <cell r="O183">
            <v>0.10421223736228453</v>
          </cell>
          <cell r="Q183">
            <v>498.31</v>
          </cell>
          <cell r="R183">
            <v>441.13</v>
          </cell>
          <cell r="S183">
            <v>51.930000000000007</v>
          </cell>
          <cell r="T183">
            <v>5.25</v>
          </cell>
          <cell r="U183">
            <v>0.10421223736228453</v>
          </cell>
        </row>
        <row r="184">
          <cell r="B184" t="str">
            <v>0510062R</v>
          </cell>
          <cell r="C184" t="str">
            <v>LYC</v>
          </cell>
          <cell r="D184" t="str">
            <v>FRANCOIS 1ER</v>
          </cell>
          <cell r="E184" t="str">
            <v>VITRY LE FRANCOIS CEDEX</v>
          </cell>
          <cell r="K184">
            <v>1192.1500000000001</v>
          </cell>
          <cell r="L184">
            <v>1007.43</v>
          </cell>
          <cell r="M184">
            <v>172.72000000000014</v>
          </cell>
          <cell r="N184">
            <v>12</v>
          </cell>
          <cell r="O184">
            <v>0.14488109717736872</v>
          </cell>
          <cell r="Q184">
            <v>1192.1500000000001</v>
          </cell>
          <cell r="R184">
            <v>1007.43</v>
          </cell>
          <cell r="S184">
            <v>172.72000000000014</v>
          </cell>
          <cell r="T184">
            <v>12</v>
          </cell>
          <cell r="U184">
            <v>0.14488109717736872</v>
          </cell>
        </row>
        <row r="185">
          <cell r="B185" t="str">
            <v>0510068X</v>
          </cell>
          <cell r="C185" t="str">
            <v>LYC</v>
          </cell>
          <cell r="D185" t="str">
            <v>EUROPEEN STEPHANE HESSEL</v>
          </cell>
          <cell r="E185" t="str">
            <v>EPERNAY CEDEX</v>
          </cell>
          <cell r="K185">
            <v>1950.74</v>
          </cell>
          <cell r="L185">
            <v>1752.64</v>
          </cell>
          <cell r="M185">
            <v>181.09999999999991</v>
          </cell>
          <cell r="N185">
            <v>17</v>
          </cell>
          <cell r="O185">
            <v>9.2836564585746906E-2</v>
          </cell>
          <cell r="Q185">
            <v>1950.74</v>
          </cell>
          <cell r="R185">
            <v>1752.64</v>
          </cell>
          <cell r="S185">
            <v>181.09999999999991</v>
          </cell>
          <cell r="T185">
            <v>17</v>
          </cell>
          <cell r="U185">
            <v>9.2836564585746906E-2</v>
          </cell>
        </row>
        <row r="186">
          <cell r="B186" t="str">
            <v>0511565Z</v>
          </cell>
          <cell r="C186" t="str">
            <v>LYC</v>
          </cell>
          <cell r="D186" t="str">
            <v>FRANCOIS ARAGO</v>
          </cell>
          <cell r="E186" t="str">
            <v>REIMS CEDEX</v>
          </cell>
          <cell r="K186">
            <v>1100.82</v>
          </cell>
          <cell r="L186">
            <v>919.22</v>
          </cell>
          <cell r="M186">
            <v>175.34999999999991</v>
          </cell>
          <cell r="N186">
            <v>6.25</v>
          </cell>
          <cell r="O186">
            <v>0.15929034719572674</v>
          </cell>
          <cell r="Q186">
            <v>1100.82</v>
          </cell>
          <cell r="R186">
            <v>919.22</v>
          </cell>
          <cell r="S186">
            <v>175.34999999999991</v>
          </cell>
          <cell r="T186">
            <v>6.25</v>
          </cell>
          <cell r="U186">
            <v>0.15929034719572674</v>
          </cell>
        </row>
        <row r="187">
          <cell r="B187" t="str">
            <v>0511884W</v>
          </cell>
          <cell r="C187" t="str">
            <v>LYC</v>
          </cell>
          <cell r="D187" t="str">
            <v>GEORGES BRIERE</v>
          </cell>
          <cell r="E187" t="str">
            <v>REIMS CEDEX</v>
          </cell>
          <cell r="K187">
            <v>338.8</v>
          </cell>
          <cell r="L187">
            <v>280.95</v>
          </cell>
          <cell r="M187">
            <v>46.850000000000023</v>
          </cell>
          <cell r="N187">
            <v>11</v>
          </cell>
          <cell r="O187">
            <v>0.13828217237308152</v>
          </cell>
          <cell r="Q187">
            <v>338.8</v>
          </cell>
          <cell r="R187">
            <v>280.95</v>
          </cell>
          <cell r="S187">
            <v>46.850000000000023</v>
          </cell>
          <cell r="T187">
            <v>11</v>
          </cell>
          <cell r="U187">
            <v>0.13828217237308152</v>
          </cell>
        </row>
        <row r="188">
          <cell r="B188" t="str">
            <v>0511901P</v>
          </cell>
          <cell r="C188" t="str">
            <v>LYC</v>
          </cell>
          <cell r="D188" t="str">
            <v>COLBERT</v>
          </cell>
          <cell r="E188" t="str">
            <v>REIMS</v>
          </cell>
          <cell r="K188">
            <v>940.2</v>
          </cell>
          <cell r="L188">
            <v>802.8</v>
          </cell>
          <cell r="M188">
            <v>129.15000000000009</v>
          </cell>
          <cell r="N188">
            <v>8.25</v>
          </cell>
          <cell r="O188">
            <v>0.13736439055520111</v>
          </cell>
          <cell r="Q188">
            <v>958.58</v>
          </cell>
          <cell r="R188">
            <v>811.8</v>
          </cell>
          <cell r="S188">
            <v>138.53000000000009</v>
          </cell>
          <cell r="T188">
            <v>8.25</v>
          </cell>
          <cell r="U188">
            <v>0.14451584635606843</v>
          </cell>
        </row>
        <row r="189">
          <cell r="B189" t="str">
            <v>0511926S</v>
          </cell>
          <cell r="C189" t="str">
            <v>LYC</v>
          </cell>
          <cell r="D189" t="str">
            <v>MARC CHAGALL</v>
          </cell>
          <cell r="E189" t="str">
            <v>REIMS CEDEX</v>
          </cell>
          <cell r="K189">
            <v>1238.97</v>
          </cell>
          <cell r="L189">
            <v>1101.56</v>
          </cell>
          <cell r="M189">
            <v>124.66000000000008</v>
          </cell>
          <cell r="N189">
            <v>12.75</v>
          </cell>
          <cell r="O189">
            <v>0.10061583412027739</v>
          </cell>
          <cell r="Q189">
            <v>1238.97</v>
          </cell>
          <cell r="R189">
            <v>1101.56</v>
          </cell>
          <cell r="S189">
            <v>124.66000000000008</v>
          </cell>
          <cell r="T189">
            <v>12.75</v>
          </cell>
          <cell r="U189">
            <v>0.10061583412027739</v>
          </cell>
        </row>
        <row r="190">
          <cell r="B190" t="str">
            <v>0511951U</v>
          </cell>
          <cell r="C190" t="str">
            <v>LYC</v>
          </cell>
          <cell r="D190" t="str">
            <v>JEAN TALON</v>
          </cell>
          <cell r="E190" t="str">
            <v>CHALONS EN CHAMPAGNE CEDEX</v>
          </cell>
          <cell r="K190">
            <v>882.81</v>
          </cell>
          <cell r="L190">
            <v>752.98</v>
          </cell>
          <cell r="M190">
            <v>122.57999999999993</v>
          </cell>
          <cell r="N190">
            <v>7.25</v>
          </cell>
          <cell r="O190">
            <v>0.13885207462534399</v>
          </cell>
          <cell r="Q190">
            <v>892.31</v>
          </cell>
          <cell r="R190">
            <v>755.98</v>
          </cell>
          <cell r="S190">
            <v>129.07999999999993</v>
          </cell>
          <cell r="T190">
            <v>7.25</v>
          </cell>
          <cell r="U190">
            <v>0.14465824657350018</v>
          </cell>
        </row>
        <row r="191">
          <cell r="B191" t="str">
            <v>0512163Z</v>
          </cell>
          <cell r="C191" t="str">
            <v>AUTRE</v>
          </cell>
          <cell r="D191" t="str">
            <v>MICRO LYCEE GEORGES BRIERE</v>
          </cell>
          <cell r="E191" t="str">
            <v>REIMS CEDEX</v>
          </cell>
          <cell r="K191">
            <v>242.5</v>
          </cell>
          <cell r="L191">
            <v>205.77</v>
          </cell>
          <cell r="M191">
            <v>36.72999999999999</v>
          </cell>
          <cell r="N191">
            <v>0</v>
          </cell>
          <cell r="O191">
            <v>0.15146391752577315</v>
          </cell>
          <cell r="Q191">
            <v>242.5</v>
          </cell>
          <cell r="R191">
            <v>205.77</v>
          </cell>
          <cell r="S191">
            <v>36.72999999999999</v>
          </cell>
          <cell r="T191">
            <v>0</v>
          </cell>
          <cell r="U191">
            <v>0.15146391752577315</v>
          </cell>
        </row>
        <row r="192">
          <cell r="B192" t="str">
            <v>0512182V</v>
          </cell>
          <cell r="C192" t="str">
            <v>AUTRE</v>
          </cell>
          <cell r="D192" t="str">
            <v>CLINIQUE SOINS ETUDES</v>
          </cell>
          <cell r="E192" t="str">
            <v xml:space="preserve">VITRY LE FRANCOIS CEDEX   </v>
          </cell>
          <cell r="K192">
            <v>208</v>
          </cell>
          <cell r="L192">
            <v>181.96</v>
          </cell>
          <cell r="M192">
            <v>26.039999999999992</v>
          </cell>
          <cell r="N192">
            <v>0</v>
          </cell>
          <cell r="O192">
            <v>0.12519230769230766</v>
          </cell>
          <cell r="Q192">
            <v>208</v>
          </cell>
          <cell r="R192">
            <v>181.96</v>
          </cell>
          <cell r="S192">
            <v>26.039999999999992</v>
          </cell>
          <cell r="T192">
            <v>0</v>
          </cell>
          <cell r="U192">
            <v>0.12519230769230766</v>
          </cell>
        </row>
        <row r="193">
          <cell r="B193" t="str">
            <v>0510036M</v>
          </cell>
          <cell r="C193" t="str">
            <v>LP</v>
          </cell>
          <cell r="D193" t="str">
            <v>GUSTAVE EIFFEL</v>
          </cell>
          <cell r="E193" t="str">
            <v>REIMS CEDEX</v>
          </cell>
          <cell r="K193">
            <v>1682.57</v>
          </cell>
          <cell r="L193">
            <v>1432.69</v>
          </cell>
          <cell r="M193">
            <v>241.12999999999988</v>
          </cell>
          <cell r="N193">
            <v>8.75</v>
          </cell>
          <cell r="O193">
            <v>0.14331053091401838</v>
          </cell>
          <cell r="Q193">
            <v>1682.57</v>
          </cell>
          <cell r="R193">
            <v>1432.69</v>
          </cell>
          <cell r="S193">
            <v>241.12999999999988</v>
          </cell>
          <cell r="T193">
            <v>8.75</v>
          </cell>
          <cell r="U193">
            <v>0.14331053091401838</v>
          </cell>
        </row>
        <row r="194">
          <cell r="B194" t="str">
            <v>0510037N</v>
          </cell>
          <cell r="C194" t="str">
            <v>LP</v>
          </cell>
          <cell r="D194" t="str">
            <v>RAYMOND KOPA</v>
          </cell>
          <cell r="E194" t="str">
            <v>REIMS</v>
          </cell>
          <cell r="K194">
            <v>1219.01</v>
          </cell>
          <cell r="L194">
            <v>1007.72</v>
          </cell>
          <cell r="M194">
            <v>199.53999999999996</v>
          </cell>
          <cell r="N194">
            <v>11.75</v>
          </cell>
          <cell r="O194">
            <v>0.16369020762750097</v>
          </cell>
          <cell r="Q194">
            <v>1219.01</v>
          </cell>
          <cell r="R194">
            <v>1007.72</v>
          </cell>
          <cell r="S194">
            <v>199.53999999999996</v>
          </cell>
          <cell r="T194">
            <v>11.75</v>
          </cell>
          <cell r="U194">
            <v>0.16369020762750097</v>
          </cell>
        </row>
        <row r="195">
          <cell r="B195" t="str">
            <v>0510038P</v>
          </cell>
          <cell r="C195" t="str">
            <v>LP</v>
          </cell>
          <cell r="D195" t="str">
            <v>EUROPE</v>
          </cell>
          <cell r="E195" t="str">
            <v>REIMS CEDEX 2</v>
          </cell>
          <cell r="K195">
            <v>1266.74</v>
          </cell>
          <cell r="L195">
            <v>1108.6400000000001</v>
          </cell>
          <cell r="M195">
            <v>142.09999999999991</v>
          </cell>
          <cell r="N195">
            <v>16</v>
          </cell>
          <cell r="O195">
            <v>0.11217771602696679</v>
          </cell>
          <cell r="Q195">
            <v>1266.74</v>
          </cell>
          <cell r="R195">
            <v>1108.6400000000001</v>
          </cell>
          <cell r="S195">
            <v>142.09999999999991</v>
          </cell>
          <cell r="T195">
            <v>16</v>
          </cell>
          <cell r="U195">
            <v>0.11217771602696679</v>
          </cell>
        </row>
        <row r="196">
          <cell r="B196" t="str">
            <v>0511430C</v>
          </cell>
          <cell r="C196" t="str">
            <v>LP</v>
          </cell>
          <cell r="D196" t="str">
            <v>JOLIOT-CURIE</v>
          </cell>
          <cell r="E196" t="str">
            <v>REIMS CEDEX</v>
          </cell>
          <cell r="K196">
            <v>874.94</v>
          </cell>
          <cell r="L196">
            <v>779.29</v>
          </cell>
          <cell r="M196">
            <v>88.900000000000091</v>
          </cell>
          <cell r="N196">
            <v>6.75</v>
          </cell>
          <cell r="O196">
            <v>0.10160696733490306</v>
          </cell>
          <cell r="Q196">
            <v>869.44</v>
          </cell>
          <cell r="R196">
            <v>776.29</v>
          </cell>
          <cell r="S196">
            <v>86.400000000000091</v>
          </cell>
          <cell r="T196">
            <v>6.75</v>
          </cell>
          <cell r="U196">
            <v>9.937430990062579E-2</v>
          </cell>
        </row>
        <row r="197">
          <cell r="B197" t="str">
            <v>0511959C</v>
          </cell>
          <cell r="C197" t="str">
            <v>SEP</v>
          </cell>
          <cell r="D197" t="str">
            <v xml:space="preserve">GEORGES BRIERE </v>
          </cell>
          <cell r="E197" t="str">
            <v>REIMS CEDEX</v>
          </cell>
          <cell r="K197">
            <v>1083.45</v>
          </cell>
          <cell r="L197">
            <v>952.22</v>
          </cell>
          <cell r="M197">
            <v>120.23000000000002</v>
          </cell>
          <cell r="N197">
            <v>11</v>
          </cell>
          <cell r="O197">
            <v>0.11096958789053488</v>
          </cell>
          <cell r="Q197">
            <v>1097.95</v>
          </cell>
          <cell r="R197">
            <v>956.22</v>
          </cell>
          <cell r="S197">
            <v>130.73000000000002</v>
          </cell>
          <cell r="T197">
            <v>11</v>
          </cell>
          <cell r="U197">
            <v>0.11906735279384308</v>
          </cell>
        </row>
        <row r="198">
          <cell r="B198" t="str">
            <v>0511960D</v>
          </cell>
          <cell r="C198" t="str">
            <v>SEP</v>
          </cell>
          <cell r="D198" t="str">
            <v xml:space="preserve">FRANCOIS ARAGO   </v>
          </cell>
          <cell r="E198" t="str">
            <v>REIMS CEDEX</v>
          </cell>
          <cell r="K198">
            <v>402.78</v>
          </cell>
          <cell r="L198">
            <v>351.06</v>
          </cell>
          <cell r="M198">
            <v>51.71999999999997</v>
          </cell>
          <cell r="N198">
            <v>0</v>
          </cell>
          <cell r="O198">
            <v>0.12840756740652459</v>
          </cell>
          <cell r="Q198">
            <v>402.78</v>
          </cell>
          <cell r="R198">
            <v>351.06</v>
          </cell>
          <cell r="S198">
            <v>51.71999999999997</v>
          </cell>
          <cell r="T198">
            <v>0</v>
          </cell>
          <cell r="U198">
            <v>0.12840756740652459</v>
          </cell>
        </row>
        <row r="199">
          <cell r="B199" t="str">
            <v>0511985F</v>
          </cell>
          <cell r="C199" t="str">
            <v>SEP</v>
          </cell>
          <cell r="D199" t="str">
            <v>JEAN TALON</v>
          </cell>
          <cell r="E199" t="str">
            <v>CHALONS EN CHAMPAGNE CEDEX</v>
          </cell>
          <cell r="K199">
            <v>492.17</v>
          </cell>
          <cell r="L199">
            <v>433.64</v>
          </cell>
          <cell r="M199">
            <v>56.53000000000003</v>
          </cell>
          <cell r="N199">
            <v>2</v>
          </cell>
          <cell r="O199">
            <v>0.11485868703903128</v>
          </cell>
          <cell r="Q199">
            <v>492.17</v>
          </cell>
          <cell r="R199">
            <v>433.64</v>
          </cell>
          <cell r="S199">
            <v>56.53000000000003</v>
          </cell>
          <cell r="T199">
            <v>2</v>
          </cell>
          <cell r="U199">
            <v>0.11485868703903128</v>
          </cell>
        </row>
        <row r="200">
          <cell r="B200" t="str">
            <v>0512139Y</v>
          </cell>
          <cell r="C200" t="str">
            <v>SEP</v>
          </cell>
          <cell r="D200" t="str">
            <v xml:space="preserve">EUROPEEN STEPHANE HESSEL    </v>
          </cell>
          <cell r="E200" t="str">
            <v>EPERNAY CEDEX</v>
          </cell>
          <cell r="K200">
            <v>936.32</v>
          </cell>
          <cell r="L200">
            <v>783.61</v>
          </cell>
          <cell r="M200">
            <v>148.21000000000004</v>
          </cell>
          <cell r="N200">
            <v>4.5</v>
          </cell>
          <cell r="O200">
            <v>0.15828990088858513</v>
          </cell>
          <cell r="Q200">
            <v>936.32</v>
          </cell>
          <cell r="R200">
            <v>783.61</v>
          </cell>
          <cell r="S200">
            <v>148.21000000000004</v>
          </cell>
          <cell r="T200">
            <v>4.5</v>
          </cell>
          <cell r="U200">
            <v>0.15828990088858513</v>
          </cell>
        </row>
        <row r="201">
          <cell r="B201" t="str">
            <v>0512143C</v>
          </cell>
          <cell r="C201" t="str">
            <v>SEP</v>
          </cell>
          <cell r="D201" t="str">
            <v>LA FONTAINE DU VE</v>
          </cell>
          <cell r="E201" t="str">
            <v>SEZANNE CEDEX</v>
          </cell>
          <cell r="K201">
            <v>595.70000000000005</v>
          </cell>
          <cell r="L201">
            <v>550.16</v>
          </cell>
          <cell r="M201">
            <v>44.040000000000077</v>
          </cell>
          <cell r="N201">
            <v>1.5</v>
          </cell>
          <cell r="O201">
            <v>7.39298304515697E-2</v>
          </cell>
          <cell r="Q201">
            <v>595.70000000000005</v>
          </cell>
          <cell r="R201">
            <v>550.16</v>
          </cell>
          <cell r="S201">
            <v>44.040000000000077</v>
          </cell>
          <cell r="T201">
            <v>1.5</v>
          </cell>
          <cell r="U201">
            <v>7.39298304515697E-2</v>
          </cell>
        </row>
        <row r="202">
          <cell r="B202" t="str">
            <v>0512153N</v>
          </cell>
          <cell r="C202" t="str">
            <v>SEP</v>
          </cell>
          <cell r="D202" t="str">
            <v>FRANCOIS 1ER</v>
          </cell>
          <cell r="E202" t="str">
            <v xml:space="preserve">VITRY LE FRANCOIS CEDEX   </v>
          </cell>
          <cell r="K202">
            <v>823.31</v>
          </cell>
          <cell r="L202">
            <v>691.02</v>
          </cell>
          <cell r="M202">
            <v>125.28999999999996</v>
          </cell>
          <cell r="N202">
            <v>7</v>
          </cell>
          <cell r="O202">
            <v>0.1521784018170555</v>
          </cell>
          <cell r="Q202">
            <v>823.31</v>
          </cell>
          <cell r="R202">
            <v>691.02</v>
          </cell>
          <cell r="S202">
            <v>125.28999999999996</v>
          </cell>
          <cell r="T202">
            <v>7</v>
          </cell>
          <cell r="U202">
            <v>0.1521784018170555</v>
          </cell>
        </row>
        <row r="203">
          <cell r="B203" t="str">
            <v>0512154P</v>
          </cell>
          <cell r="C203" t="str">
            <v>SEP</v>
          </cell>
          <cell r="D203" t="str">
            <v xml:space="preserve">ETIENNE OEHMICHEN  </v>
          </cell>
          <cell r="E203" t="str">
            <v>CHALONS EN CHAMPAGNE CEDEX</v>
          </cell>
          <cell r="K203">
            <v>1520.62</v>
          </cell>
          <cell r="L203">
            <v>1236.5</v>
          </cell>
          <cell r="M203">
            <v>281.11999999999989</v>
          </cell>
          <cell r="N203">
            <v>3</v>
          </cell>
          <cell r="O203">
            <v>0.18487196012152932</v>
          </cell>
          <cell r="Q203">
            <v>1520.62</v>
          </cell>
          <cell r="R203">
            <v>1236.5</v>
          </cell>
          <cell r="S203">
            <v>281.11999999999989</v>
          </cell>
          <cell r="T203">
            <v>3</v>
          </cell>
          <cell r="U203">
            <v>0.18487196012152932</v>
          </cell>
        </row>
        <row r="204">
          <cell r="B204" t="str">
            <v>0511106A</v>
          </cell>
          <cell r="C204" t="str">
            <v>LEA</v>
          </cell>
          <cell r="D204" t="str">
            <v>ROBERT TRITANT</v>
          </cell>
          <cell r="E204" t="str">
            <v xml:space="preserve">CHALONS EN CHAMPAGNE  </v>
          </cell>
          <cell r="K204">
            <v>310.25</v>
          </cell>
          <cell r="L204">
            <v>242.97</v>
          </cell>
          <cell r="M204">
            <v>64.03</v>
          </cell>
          <cell r="N204">
            <v>3.25</v>
          </cell>
          <cell r="O204">
            <v>0.20638195004029009</v>
          </cell>
          <cell r="Q204">
            <v>310.25</v>
          </cell>
          <cell r="R204">
            <v>242.97</v>
          </cell>
          <cell r="S204">
            <v>64.03</v>
          </cell>
          <cell r="T204">
            <v>3.25</v>
          </cell>
          <cell r="U204">
            <v>0.20638195004029009</v>
          </cell>
        </row>
        <row r="205">
          <cell r="B205" t="str">
            <v>0520004X</v>
          </cell>
          <cell r="C205" t="str">
            <v>COLLEGE</v>
          </cell>
          <cell r="D205" t="str">
            <v>LOUIS BRUNTZ</v>
          </cell>
          <cell r="E205" t="str">
            <v>BOURMONT ENTRE MEUSE ET MO</v>
          </cell>
          <cell r="K205">
            <v>280.25</v>
          </cell>
          <cell r="L205">
            <v>253.75</v>
          </cell>
          <cell r="M205">
            <v>23.25</v>
          </cell>
          <cell r="N205">
            <v>3.25</v>
          </cell>
          <cell r="O205">
            <v>8.2961641391614632E-2</v>
          </cell>
          <cell r="Q205">
            <v>280.25</v>
          </cell>
          <cell r="R205">
            <v>253.75</v>
          </cell>
          <cell r="S205">
            <v>23.25</v>
          </cell>
          <cell r="T205">
            <v>3.25</v>
          </cell>
          <cell r="U205">
            <v>8.2961641391614632E-2</v>
          </cell>
        </row>
        <row r="206">
          <cell r="B206" t="str">
            <v>0520006Z</v>
          </cell>
          <cell r="C206" t="str">
            <v>COLLEGE</v>
          </cell>
          <cell r="D206" t="str">
            <v>AMIRAL DENIS DECRES</v>
          </cell>
          <cell r="E206" t="str">
            <v>CHATEAUVILLAIN</v>
          </cell>
          <cell r="K206">
            <v>250.25</v>
          </cell>
          <cell r="L206">
            <v>232.75</v>
          </cell>
          <cell r="M206">
            <v>14.25</v>
          </cell>
          <cell r="N206">
            <v>3.25</v>
          </cell>
          <cell r="O206">
            <v>5.6943056943056944E-2</v>
          </cell>
          <cell r="Q206">
            <v>250.25</v>
          </cell>
          <cell r="R206">
            <v>232.75</v>
          </cell>
          <cell r="S206">
            <v>14.25</v>
          </cell>
          <cell r="T206">
            <v>3.25</v>
          </cell>
          <cell r="U206">
            <v>5.6943056943056944E-2</v>
          </cell>
        </row>
        <row r="207">
          <cell r="B207" t="str">
            <v>0520014H</v>
          </cell>
          <cell r="C207" t="str">
            <v>COLLEGE</v>
          </cell>
          <cell r="D207" t="str">
            <v>JOUFFROY D'ABBANS</v>
          </cell>
          <cell r="E207" t="str">
            <v xml:space="preserve">DOULAINCOURT SAUCOURT </v>
          </cell>
          <cell r="K207">
            <v>263.25</v>
          </cell>
          <cell r="L207">
            <v>248.75</v>
          </cell>
          <cell r="M207">
            <v>11.25</v>
          </cell>
          <cell r="N207">
            <v>3.25</v>
          </cell>
          <cell r="O207">
            <v>4.2735042735042736E-2</v>
          </cell>
          <cell r="Q207">
            <v>263.25</v>
          </cell>
          <cell r="R207">
            <v>248.75</v>
          </cell>
          <cell r="S207">
            <v>11.25</v>
          </cell>
          <cell r="T207">
            <v>3.25</v>
          </cell>
          <cell r="U207">
            <v>4.2735042735042736E-2</v>
          </cell>
        </row>
        <row r="208">
          <cell r="B208" t="str">
            <v>0520017L</v>
          </cell>
          <cell r="C208" t="str">
            <v>COLLEGE</v>
          </cell>
          <cell r="D208" t="str">
            <v>DES TROIS PROVINCES</v>
          </cell>
          <cell r="E208" t="str">
            <v>FAYL BILLOT</v>
          </cell>
          <cell r="K208">
            <v>245.25</v>
          </cell>
          <cell r="L208">
            <v>230.5</v>
          </cell>
          <cell r="M208">
            <v>11.5</v>
          </cell>
          <cell r="N208">
            <v>3.25</v>
          </cell>
          <cell r="O208">
            <v>4.6890927624872576E-2</v>
          </cell>
          <cell r="Q208">
            <v>245.25</v>
          </cell>
          <cell r="R208">
            <v>230.5</v>
          </cell>
          <cell r="S208">
            <v>11.5</v>
          </cell>
          <cell r="T208">
            <v>3.25</v>
          </cell>
          <cell r="U208">
            <v>4.6890927624872576E-2</v>
          </cell>
        </row>
        <row r="209">
          <cell r="B209" t="str">
            <v>0520018M</v>
          </cell>
          <cell r="C209" t="str">
            <v>COLLEGE</v>
          </cell>
          <cell r="D209" t="str">
            <v>MARIE CALVES</v>
          </cell>
          <cell r="E209" t="str">
            <v>FRONCLES</v>
          </cell>
          <cell r="K209">
            <v>167.75</v>
          </cell>
          <cell r="L209">
            <v>149.5</v>
          </cell>
          <cell r="M209">
            <v>15</v>
          </cell>
          <cell r="N209">
            <v>3.25</v>
          </cell>
          <cell r="O209">
            <v>8.9418777943368111E-2</v>
          </cell>
          <cell r="Q209">
            <v>167.75</v>
          </cell>
          <cell r="R209">
            <v>149.5</v>
          </cell>
          <cell r="S209">
            <v>15</v>
          </cell>
          <cell r="T209">
            <v>3.25</v>
          </cell>
          <cell r="U209">
            <v>8.9418777943368111E-2</v>
          </cell>
        </row>
        <row r="210">
          <cell r="B210" t="str">
            <v>0520022S</v>
          </cell>
          <cell r="C210" t="str">
            <v>COLLEGE</v>
          </cell>
          <cell r="D210" t="str">
            <v>JEAN RENOIR</v>
          </cell>
          <cell r="E210" t="str">
            <v>LA PORTE DU DER</v>
          </cell>
          <cell r="K210">
            <v>309.5</v>
          </cell>
          <cell r="L210">
            <v>285</v>
          </cell>
          <cell r="M210">
            <v>21.25</v>
          </cell>
          <cell r="N210">
            <v>3.25</v>
          </cell>
          <cell r="O210">
            <v>6.8659127625201932E-2</v>
          </cell>
          <cell r="Q210">
            <v>309.5</v>
          </cell>
          <cell r="R210">
            <v>285</v>
          </cell>
          <cell r="S210">
            <v>21.25</v>
          </cell>
          <cell r="T210">
            <v>3.25</v>
          </cell>
          <cell r="U210">
            <v>6.8659127625201932E-2</v>
          </cell>
        </row>
        <row r="211">
          <cell r="B211" t="str">
            <v>0520023T</v>
          </cell>
          <cell r="C211" t="str">
            <v>COLLEGE</v>
          </cell>
          <cell r="D211" t="str">
            <v>CAMILLE FLAMMARION</v>
          </cell>
          <cell r="E211" t="str">
            <v>VAL DE MEUSE</v>
          </cell>
          <cell r="K211">
            <v>248.75</v>
          </cell>
          <cell r="L211">
            <v>232</v>
          </cell>
          <cell r="M211">
            <v>13.5</v>
          </cell>
          <cell r="N211">
            <v>3.25</v>
          </cell>
          <cell r="O211">
            <v>5.4271356783919596E-2</v>
          </cell>
          <cell r="Q211">
            <v>248.75</v>
          </cell>
          <cell r="R211">
            <v>232</v>
          </cell>
          <cell r="S211">
            <v>13.5</v>
          </cell>
          <cell r="T211">
            <v>3.25</v>
          </cell>
          <cell r="U211">
            <v>5.4271356783919596E-2</v>
          </cell>
        </row>
        <row r="212">
          <cell r="B212" t="str">
            <v>0520025V</v>
          </cell>
          <cell r="C212" t="str">
            <v>COLLEGE</v>
          </cell>
          <cell r="D212" t="str">
            <v>FRANCOISE DOLTO</v>
          </cell>
          <cell r="E212" t="str">
            <v>NOGENT</v>
          </cell>
          <cell r="K212">
            <v>402.25</v>
          </cell>
          <cell r="L212">
            <v>356</v>
          </cell>
          <cell r="M212">
            <v>42</v>
          </cell>
          <cell r="N212">
            <v>4.25</v>
          </cell>
          <cell r="O212">
            <v>0.10441267868241144</v>
          </cell>
          <cell r="Q212">
            <v>402.25</v>
          </cell>
          <cell r="R212">
            <v>356</v>
          </cell>
          <cell r="S212">
            <v>42</v>
          </cell>
          <cell r="T212">
            <v>4.25</v>
          </cell>
          <cell r="U212">
            <v>0.10441267868241144</v>
          </cell>
        </row>
        <row r="213">
          <cell r="B213" t="str">
            <v>0520026W</v>
          </cell>
          <cell r="C213" t="str">
            <v>COLLEGE</v>
          </cell>
          <cell r="D213" t="str">
            <v>LES VIGNES DU CREY</v>
          </cell>
          <cell r="E213" t="str">
            <v>LE MONTSAUGEONNAIS</v>
          </cell>
          <cell r="K213">
            <v>302.75</v>
          </cell>
          <cell r="L213">
            <v>292.5</v>
          </cell>
          <cell r="M213">
            <v>7</v>
          </cell>
          <cell r="N213">
            <v>3.25</v>
          </cell>
          <cell r="O213">
            <v>2.3121387283236993E-2</v>
          </cell>
          <cell r="Q213">
            <v>302.75</v>
          </cell>
          <cell r="R213">
            <v>292.5</v>
          </cell>
          <cell r="S213">
            <v>7</v>
          </cell>
          <cell r="T213">
            <v>3.25</v>
          </cell>
          <cell r="U213">
            <v>2.3121387283236993E-2</v>
          </cell>
        </row>
        <row r="214">
          <cell r="B214" t="str">
            <v>0520039K</v>
          </cell>
          <cell r="C214" t="str">
            <v>COLLEGE</v>
          </cell>
          <cell r="D214" t="str">
            <v>LOUISE MICHEL</v>
          </cell>
          <cell r="E214" t="str">
            <v>CHAUMONT CEDEX</v>
          </cell>
          <cell r="K214">
            <v>415.25</v>
          </cell>
          <cell r="L214">
            <v>390</v>
          </cell>
          <cell r="M214">
            <v>20.75</v>
          </cell>
          <cell r="N214">
            <v>4.5</v>
          </cell>
          <cell r="O214">
            <v>4.9969897652016856E-2</v>
          </cell>
          <cell r="Q214">
            <v>415.75</v>
          </cell>
          <cell r="R214">
            <v>390</v>
          </cell>
          <cell r="S214">
            <v>20.75</v>
          </cell>
          <cell r="T214">
            <v>5</v>
          </cell>
          <cell r="U214">
            <v>4.9909801563439569E-2</v>
          </cell>
        </row>
        <row r="215">
          <cell r="B215" t="str">
            <v>0520040L</v>
          </cell>
          <cell r="C215" t="str">
            <v>COLLEGE</v>
          </cell>
          <cell r="D215" t="str">
            <v>LES FRANCHISES</v>
          </cell>
          <cell r="E215" t="str">
            <v>LANGRES CEDEX</v>
          </cell>
          <cell r="K215">
            <v>479.25</v>
          </cell>
          <cell r="L215">
            <v>442.5</v>
          </cell>
          <cell r="M215">
            <v>31.75</v>
          </cell>
          <cell r="N215">
            <v>5</v>
          </cell>
          <cell r="O215">
            <v>6.6249347939488779E-2</v>
          </cell>
          <cell r="Q215">
            <v>482.25</v>
          </cell>
          <cell r="R215">
            <v>442.5</v>
          </cell>
          <cell r="S215">
            <v>34.75</v>
          </cell>
          <cell r="T215">
            <v>5</v>
          </cell>
          <cell r="U215">
            <v>7.2058061171591498E-2</v>
          </cell>
        </row>
        <row r="216">
          <cell r="B216" t="str">
            <v>0520049W</v>
          </cell>
          <cell r="C216" t="str">
            <v>COLLEGE</v>
          </cell>
          <cell r="D216" t="str">
            <v>ANNE FRANK</v>
          </cell>
          <cell r="E216" t="str">
            <v>ST DIZIER</v>
          </cell>
          <cell r="K216">
            <v>564.25</v>
          </cell>
          <cell r="L216">
            <v>496.25</v>
          </cell>
          <cell r="M216">
            <v>60.75</v>
          </cell>
          <cell r="N216">
            <v>7.25</v>
          </cell>
          <cell r="O216">
            <v>0.1076650420912716</v>
          </cell>
          <cell r="Q216">
            <v>564.25</v>
          </cell>
          <cell r="R216">
            <v>496.25</v>
          </cell>
          <cell r="S216">
            <v>60.75</v>
          </cell>
          <cell r="T216">
            <v>7.25</v>
          </cell>
          <cell r="U216">
            <v>0.1076650420912716</v>
          </cell>
        </row>
        <row r="217">
          <cell r="B217" t="str">
            <v>0520050X</v>
          </cell>
          <cell r="C217" t="str">
            <v>COLLEGE</v>
          </cell>
          <cell r="D217" t="str">
            <v>LUIS ORTIZ</v>
          </cell>
          <cell r="E217" t="str">
            <v>ST DIZIER</v>
          </cell>
          <cell r="K217">
            <v>579.5</v>
          </cell>
          <cell r="L217">
            <v>522.25</v>
          </cell>
          <cell r="M217">
            <v>50.25</v>
          </cell>
          <cell r="N217">
            <v>7</v>
          </cell>
          <cell r="O217">
            <v>8.6712683347713551E-2</v>
          </cell>
          <cell r="Q217">
            <v>579.5</v>
          </cell>
          <cell r="R217">
            <v>522.25</v>
          </cell>
          <cell r="S217">
            <v>50.25</v>
          </cell>
          <cell r="T217">
            <v>7</v>
          </cell>
          <cell r="U217">
            <v>8.6712683347713551E-2</v>
          </cell>
        </row>
        <row r="218">
          <cell r="B218" t="str">
            <v>0520051Y</v>
          </cell>
          <cell r="C218" t="str">
            <v>COLLEGE</v>
          </cell>
          <cell r="D218" t="str">
            <v>LA NOUE</v>
          </cell>
          <cell r="E218" t="str">
            <v>ST DIZIER</v>
          </cell>
          <cell r="K218">
            <v>492</v>
          </cell>
          <cell r="L218">
            <v>455</v>
          </cell>
          <cell r="M218">
            <v>31.5</v>
          </cell>
          <cell r="N218">
            <v>5.5</v>
          </cell>
          <cell r="O218">
            <v>6.402439024390244E-2</v>
          </cell>
          <cell r="Q218">
            <v>492</v>
          </cell>
          <cell r="R218">
            <v>455</v>
          </cell>
          <cell r="S218">
            <v>31.5</v>
          </cell>
          <cell r="T218">
            <v>5.5</v>
          </cell>
          <cell r="U218">
            <v>6.402439024390244E-2</v>
          </cell>
        </row>
        <row r="219">
          <cell r="B219" t="str">
            <v>0520052Z</v>
          </cell>
          <cell r="C219" t="str">
            <v>COLLEGE</v>
          </cell>
          <cell r="D219" t="str">
            <v>DIDEROT</v>
          </cell>
          <cell r="E219" t="str">
            <v>LANGRES</v>
          </cell>
          <cell r="K219">
            <v>289.5</v>
          </cell>
          <cell r="L219">
            <v>277</v>
          </cell>
          <cell r="M219">
            <v>8</v>
          </cell>
          <cell r="N219">
            <v>4.5</v>
          </cell>
          <cell r="O219">
            <v>2.7633851468048358E-2</v>
          </cell>
          <cell r="Q219">
            <v>289.5</v>
          </cell>
          <cell r="R219">
            <v>277</v>
          </cell>
          <cell r="S219">
            <v>8</v>
          </cell>
          <cell r="T219">
            <v>4.5</v>
          </cell>
          <cell r="U219">
            <v>2.7633851468048358E-2</v>
          </cell>
        </row>
        <row r="220">
          <cell r="B220" t="str">
            <v>0520706K</v>
          </cell>
          <cell r="C220" t="str">
            <v>COLLEGE</v>
          </cell>
          <cell r="D220" t="str">
            <v>MONTMORENCY</v>
          </cell>
          <cell r="E220" t="str">
            <v>BOURBONNE LES BAINS</v>
          </cell>
          <cell r="K220">
            <v>266.25</v>
          </cell>
          <cell r="L220">
            <v>228.5</v>
          </cell>
          <cell r="M220">
            <v>34.5</v>
          </cell>
          <cell r="N220">
            <v>3.25</v>
          </cell>
          <cell r="O220">
            <v>0.12957746478873239</v>
          </cell>
          <cell r="Q220">
            <v>266.25</v>
          </cell>
          <cell r="R220">
            <v>228.5</v>
          </cell>
          <cell r="S220">
            <v>34.5</v>
          </cell>
          <cell r="T220">
            <v>3.25</v>
          </cell>
          <cell r="U220">
            <v>0.12957746478873239</v>
          </cell>
        </row>
        <row r="221">
          <cell r="B221" t="str">
            <v>0520708M</v>
          </cell>
          <cell r="C221" t="str">
            <v>COLLEGE</v>
          </cell>
          <cell r="D221" t="str">
            <v>PAUL CLAUDEL</v>
          </cell>
          <cell r="E221" t="str">
            <v>WASSY</v>
          </cell>
          <cell r="K221">
            <v>492.5</v>
          </cell>
          <cell r="L221">
            <v>462.5</v>
          </cell>
          <cell r="M221">
            <v>25.5</v>
          </cell>
          <cell r="N221">
            <v>4.5</v>
          </cell>
          <cell r="O221">
            <v>5.1776649746192893E-2</v>
          </cell>
          <cell r="Q221">
            <v>492.5</v>
          </cell>
          <cell r="R221">
            <v>462.5</v>
          </cell>
          <cell r="S221">
            <v>25.5</v>
          </cell>
          <cell r="T221">
            <v>4.5</v>
          </cell>
          <cell r="U221">
            <v>5.1776649746192893E-2</v>
          </cell>
        </row>
        <row r="222">
          <cell r="B222" t="str">
            <v>0520733P</v>
          </cell>
          <cell r="C222" t="str">
            <v>COLLEGE</v>
          </cell>
          <cell r="D222" t="str">
            <v>CAMILLE SAINT-SAENS</v>
          </cell>
          <cell r="E222" t="str">
            <v>CHAUMONT CEDEX</v>
          </cell>
          <cell r="K222">
            <v>473</v>
          </cell>
          <cell r="L222">
            <v>431.25</v>
          </cell>
          <cell r="M222">
            <v>37.25</v>
          </cell>
          <cell r="N222">
            <v>4.5</v>
          </cell>
          <cell r="O222">
            <v>7.8752642706131082E-2</v>
          </cell>
          <cell r="Q222">
            <v>474</v>
          </cell>
          <cell r="R222">
            <v>431.25</v>
          </cell>
          <cell r="S222">
            <v>37.25</v>
          </cell>
          <cell r="T222">
            <v>5.5</v>
          </cell>
          <cell r="U222">
            <v>7.8586497890295356E-2</v>
          </cell>
        </row>
        <row r="223">
          <cell r="B223" t="str">
            <v>0520737U</v>
          </cell>
          <cell r="C223" t="str">
            <v>COLLEGE</v>
          </cell>
          <cell r="D223" t="str">
            <v>LA ROCHOTTE</v>
          </cell>
          <cell r="E223" t="str">
            <v>CHAUMONT CEDEX 9</v>
          </cell>
          <cell r="K223">
            <v>585.5</v>
          </cell>
          <cell r="L223">
            <v>529.25</v>
          </cell>
          <cell r="M223">
            <v>51.25</v>
          </cell>
          <cell r="N223">
            <v>5</v>
          </cell>
          <cell r="O223">
            <v>8.7532023911187015E-2</v>
          </cell>
          <cell r="Q223">
            <v>585.5</v>
          </cell>
          <cell r="R223">
            <v>529.25</v>
          </cell>
          <cell r="S223">
            <v>51.25</v>
          </cell>
          <cell r="T223">
            <v>5</v>
          </cell>
          <cell r="U223">
            <v>8.7532023911187015E-2</v>
          </cell>
        </row>
        <row r="224">
          <cell r="B224" t="str">
            <v>0520794F</v>
          </cell>
          <cell r="C224" t="str">
            <v>COLLEGE</v>
          </cell>
          <cell r="D224" t="str">
            <v>HENRI VINCENOT</v>
          </cell>
          <cell r="E224" t="str">
            <v>CHALINDREY</v>
          </cell>
          <cell r="K224">
            <v>250.75</v>
          </cell>
          <cell r="L224">
            <v>230.75</v>
          </cell>
          <cell r="M224">
            <v>16.75</v>
          </cell>
          <cell r="N224">
            <v>3.25</v>
          </cell>
          <cell r="O224">
            <v>6.6799601196410763E-2</v>
          </cell>
          <cell r="Q224">
            <v>250.75</v>
          </cell>
          <cell r="R224">
            <v>230.75</v>
          </cell>
          <cell r="S224">
            <v>16.75</v>
          </cell>
          <cell r="T224">
            <v>3.25</v>
          </cell>
          <cell r="U224">
            <v>6.6799601196410763E-2</v>
          </cell>
        </row>
        <row r="225">
          <cell r="B225" t="str">
            <v>0520814C</v>
          </cell>
          <cell r="C225" t="str">
            <v>COLLEGE</v>
          </cell>
          <cell r="E225" t="str">
            <v xml:space="preserve">COLOMBEY LES DEUX EGLISES </v>
          </cell>
          <cell r="K225">
            <v>146</v>
          </cell>
          <cell r="L225">
            <v>131.5</v>
          </cell>
          <cell r="M225">
            <v>11.25</v>
          </cell>
          <cell r="N225">
            <v>3.25</v>
          </cell>
          <cell r="O225">
            <v>7.7054794520547948E-2</v>
          </cell>
          <cell r="Q225">
            <v>146</v>
          </cell>
          <cell r="R225">
            <v>131.5</v>
          </cell>
          <cell r="S225">
            <v>11.25</v>
          </cell>
          <cell r="T225">
            <v>3.25</v>
          </cell>
          <cell r="U225">
            <v>7.7054794520547948E-2</v>
          </cell>
        </row>
        <row r="226">
          <cell r="B226" t="str">
            <v>0520822L</v>
          </cell>
          <cell r="C226" t="str">
            <v>COLLEGE</v>
          </cell>
          <cell r="D226" t="str">
            <v>CRESSOT</v>
          </cell>
          <cell r="E226" t="str">
            <v>JOINVILLE</v>
          </cell>
          <cell r="K226">
            <v>482</v>
          </cell>
          <cell r="L226">
            <v>425.5</v>
          </cell>
          <cell r="M226">
            <v>51</v>
          </cell>
          <cell r="N226">
            <v>5.5</v>
          </cell>
          <cell r="O226">
            <v>0.10580912863070539</v>
          </cell>
          <cell r="Q226">
            <v>482</v>
          </cell>
          <cell r="R226">
            <v>425.5</v>
          </cell>
          <cell r="S226">
            <v>51</v>
          </cell>
          <cell r="T226">
            <v>5.5</v>
          </cell>
          <cell r="U226">
            <v>0.10580912863070539</v>
          </cell>
        </row>
        <row r="227">
          <cell r="B227" t="str">
            <v>0520842H</v>
          </cell>
          <cell r="C227" t="str">
            <v>COLLEGE</v>
          </cell>
          <cell r="D227" t="str">
            <v>RENE ROLLIN</v>
          </cell>
          <cell r="E227" t="str">
            <v>CHEVILLON</v>
          </cell>
          <cell r="K227">
            <v>315.75</v>
          </cell>
          <cell r="L227">
            <v>299</v>
          </cell>
          <cell r="M227">
            <v>11.75</v>
          </cell>
          <cell r="N227">
            <v>5</v>
          </cell>
          <cell r="O227">
            <v>3.7212984956452887E-2</v>
          </cell>
          <cell r="Q227">
            <v>315.75</v>
          </cell>
          <cell r="R227">
            <v>299</v>
          </cell>
          <cell r="S227">
            <v>11.75</v>
          </cell>
          <cell r="T227">
            <v>5</v>
          </cell>
          <cell r="U227">
            <v>3.7212984956452887E-2</v>
          </cell>
        </row>
        <row r="228">
          <cell r="B228" t="str">
            <v>0520793E</v>
          </cell>
          <cell r="C228" t="str">
            <v>SEGPA</v>
          </cell>
          <cell r="D228" t="str">
            <v>LES FRANCHISES</v>
          </cell>
          <cell r="E228" t="str">
            <v>LANGRES CEDEX</v>
          </cell>
          <cell r="K228">
            <v>128.5</v>
          </cell>
          <cell r="L228">
            <v>128.5</v>
          </cell>
          <cell r="M228">
            <v>0</v>
          </cell>
          <cell r="N228">
            <v>0</v>
          </cell>
          <cell r="O228">
            <v>0</v>
          </cell>
          <cell r="Q228">
            <v>128.5</v>
          </cell>
          <cell r="R228">
            <v>128.5</v>
          </cell>
          <cell r="S228">
            <v>0</v>
          </cell>
          <cell r="T228">
            <v>0</v>
          </cell>
          <cell r="U228">
            <v>0</v>
          </cell>
        </row>
        <row r="229">
          <cell r="B229" t="str">
            <v>0520813B</v>
          </cell>
          <cell r="C229" t="str">
            <v>SEGPA</v>
          </cell>
          <cell r="D229" t="str">
            <v>LOUISE MICHEL</v>
          </cell>
          <cell r="E229" t="str">
            <v xml:space="preserve">CHAUMONT CEDEX </v>
          </cell>
          <cell r="K229">
            <v>128.5</v>
          </cell>
          <cell r="L229">
            <v>128.5</v>
          </cell>
          <cell r="M229">
            <v>0</v>
          </cell>
          <cell r="N229">
            <v>0</v>
          </cell>
          <cell r="O229">
            <v>0</v>
          </cell>
          <cell r="Q229">
            <v>128.5</v>
          </cell>
          <cell r="R229">
            <v>128.5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0520828T</v>
          </cell>
          <cell r="C230" t="str">
            <v>SEGPA</v>
          </cell>
          <cell r="D230" t="str">
            <v xml:space="preserve">ANNE FRANK </v>
          </cell>
          <cell r="E230" t="str">
            <v>ST DIZIER</v>
          </cell>
          <cell r="K230">
            <v>141.35</v>
          </cell>
          <cell r="L230">
            <v>134.1</v>
          </cell>
          <cell r="M230">
            <v>7.25</v>
          </cell>
          <cell r="N230">
            <v>0</v>
          </cell>
          <cell r="O230">
            <v>5.1291121330031837E-2</v>
          </cell>
          <cell r="Q230">
            <v>141.35</v>
          </cell>
          <cell r="R230">
            <v>134.1</v>
          </cell>
          <cell r="S230">
            <v>7.25</v>
          </cell>
          <cell r="T230">
            <v>0</v>
          </cell>
          <cell r="U230">
            <v>5.1291121330031837E-2</v>
          </cell>
        </row>
        <row r="231">
          <cell r="B231" t="str">
            <v>0520019N</v>
          </cell>
          <cell r="C231" t="str">
            <v>LYC</v>
          </cell>
          <cell r="D231" t="str">
            <v>PHILIPPE LEBON</v>
          </cell>
          <cell r="E231" t="str">
            <v>JOINVILLE CEDEX</v>
          </cell>
          <cell r="K231">
            <v>449.43</v>
          </cell>
          <cell r="L231">
            <v>401.92</v>
          </cell>
          <cell r="M231">
            <v>43.759999999999991</v>
          </cell>
          <cell r="N231">
            <v>3.75</v>
          </cell>
          <cell r="O231">
            <v>9.7367776961929539E-2</v>
          </cell>
          <cell r="Q231">
            <v>449.43</v>
          </cell>
          <cell r="R231">
            <v>401.92</v>
          </cell>
          <cell r="S231">
            <v>43.759999999999991</v>
          </cell>
          <cell r="T231">
            <v>3.75</v>
          </cell>
          <cell r="U231">
            <v>9.7367776961929539E-2</v>
          </cell>
        </row>
        <row r="232">
          <cell r="B232" t="str">
            <v>0520021R</v>
          </cell>
          <cell r="C232" t="str">
            <v>LYC</v>
          </cell>
          <cell r="D232" t="str">
            <v>DIDEROT</v>
          </cell>
          <cell r="E232" t="str">
            <v>LANGRES CEDEX</v>
          </cell>
          <cell r="K232">
            <v>833.79</v>
          </cell>
          <cell r="L232">
            <v>773.07</v>
          </cell>
          <cell r="M232">
            <v>54.469999999999914</v>
          </cell>
          <cell r="N232">
            <v>6.25</v>
          </cell>
          <cell r="O232">
            <v>6.5328200146319709E-2</v>
          </cell>
          <cell r="Q232">
            <v>833.79</v>
          </cell>
          <cell r="R232">
            <v>773.07</v>
          </cell>
          <cell r="S232">
            <v>54.469999999999914</v>
          </cell>
          <cell r="T232">
            <v>6.25</v>
          </cell>
          <cell r="U232">
            <v>6.5328200146319709E-2</v>
          </cell>
        </row>
        <row r="233">
          <cell r="B233" t="str">
            <v>0520027X</v>
          </cell>
          <cell r="C233" t="str">
            <v>LYC</v>
          </cell>
          <cell r="D233" t="str">
            <v>SAINT-EXUPERY</v>
          </cell>
          <cell r="E233" t="str">
            <v>ST DIZIER</v>
          </cell>
          <cell r="K233">
            <v>705.22</v>
          </cell>
          <cell r="L233">
            <v>611.91999999999996</v>
          </cell>
          <cell r="M233">
            <v>88.300000000000068</v>
          </cell>
          <cell r="N233">
            <v>5</v>
          </cell>
          <cell r="O233">
            <v>0.1252091545900571</v>
          </cell>
          <cell r="Q233">
            <v>705.22</v>
          </cell>
          <cell r="R233">
            <v>611.91999999999996</v>
          </cell>
          <cell r="S233">
            <v>88.300000000000068</v>
          </cell>
          <cell r="T233">
            <v>5</v>
          </cell>
          <cell r="U233">
            <v>0.1252091545900571</v>
          </cell>
        </row>
        <row r="234">
          <cell r="B234" t="str">
            <v>0520028Y</v>
          </cell>
          <cell r="C234" t="str">
            <v>LYC</v>
          </cell>
          <cell r="D234" t="str">
            <v>BLAISE PASCAL</v>
          </cell>
          <cell r="E234" t="str">
            <v>ST DIZIER</v>
          </cell>
          <cell r="K234">
            <v>549.16</v>
          </cell>
          <cell r="L234">
            <v>461.85</v>
          </cell>
          <cell r="M234">
            <v>83.809999999999945</v>
          </cell>
          <cell r="N234">
            <v>3.5</v>
          </cell>
          <cell r="O234">
            <v>0.15261490276057971</v>
          </cell>
          <cell r="Q234">
            <v>549.16</v>
          </cell>
          <cell r="R234">
            <v>461.85</v>
          </cell>
          <cell r="S234">
            <v>83.809999999999945</v>
          </cell>
          <cell r="T234">
            <v>3.5</v>
          </cell>
          <cell r="U234">
            <v>0.15261490276057971</v>
          </cell>
        </row>
        <row r="235">
          <cell r="B235" t="str">
            <v>0520844K</v>
          </cell>
          <cell r="C235" t="str">
            <v>LYC</v>
          </cell>
          <cell r="D235" t="str">
            <v>EDME BOUCHARDON</v>
          </cell>
          <cell r="E235" t="str">
            <v>CHAUMONT CEDEX 9</v>
          </cell>
          <cell r="K235">
            <v>1202.3800000000001</v>
          </cell>
          <cell r="L235">
            <v>1045.03</v>
          </cell>
          <cell r="M235">
            <v>146.10000000000014</v>
          </cell>
          <cell r="N235">
            <v>11.25</v>
          </cell>
          <cell r="O235">
            <v>0.12150900713584734</v>
          </cell>
          <cell r="Q235">
            <v>1202.3800000000001</v>
          </cell>
          <cell r="R235">
            <v>1045.03</v>
          </cell>
          <cell r="S235">
            <v>146.10000000000014</v>
          </cell>
          <cell r="T235">
            <v>11.25</v>
          </cell>
          <cell r="U235">
            <v>0.12150900713584734</v>
          </cell>
        </row>
        <row r="236">
          <cell r="B236" t="str">
            <v>0521032P</v>
          </cell>
          <cell r="C236" t="str">
            <v>LYC</v>
          </cell>
          <cell r="D236" t="str">
            <v>CHARLES DE GAULLE</v>
          </cell>
          <cell r="E236" t="str">
            <v>CHAUMONT CEDEX</v>
          </cell>
          <cell r="K236">
            <v>1192.72</v>
          </cell>
          <cell r="L236">
            <v>1094.45</v>
          </cell>
          <cell r="M236">
            <v>91.269999999999982</v>
          </cell>
          <cell r="N236">
            <v>7</v>
          </cell>
          <cell r="O236">
            <v>7.6522570259574735E-2</v>
          </cell>
          <cell r="Q236">
            <v>1192.72</v>
          </cell>
          <cell r="R236">
            <v>1094.45</v>
          </cell>
          <cell r="S236">
            <v>91.269999999999982</v>
          </cell>
          <cell r="T236">
            <v>7</v>
          </cell>
          <cell r="U236">
            <v>7.6522570259574735E-2</v>
          </cell>
        </row>
        <row r="237">
          <cell r="B237" t="str">
            <v>0520008B</v>
          </cell>
          <cell r="C237" t="str">
            <v>LP</v>
          </cell>
          <cell r="D237" t="str">
            <v>EUGENE DECOMBLE</v>
          </cell>
          <cell r="E237" t="str">
            <v>CHAUMONT</v>
          </cell>
          <cell r="K237">
            <v>1077.52</v>
          </cell>
          <cell r="L237">
            <v>968.47</v>
          </cell>
          <cell r="M237">
            <v>98.299999999999955</v>
          </cell>
          <cell r="N237">
            <v>10.75</v>
          </cell>
          <cell r="O237">
            <v>9.1228005048630142E-2</v>
          </cell>
          <cell r="Q237">
            <v>1077.52</v>
          </cell>
          <cell r="R237">
            <v>968.47</v>
          </cell>
          <cell r="S237">
            <v>98.299999999999955</v>
          </cell>
          <cell r="T237">
            <v>10.75</v>
          </cell>
          <cell r="U237">
            <v>9.1228005048630142E-2</v>
          </cell>
        </row>
        <row r="238">
          <cell r="B238" t="str">
            <v>0520032C</v>
          </cell>
          <cell r="C238" t="str">
            <v>LP</v>
          </cell>
          <cell r="D238" t="str">
            <v>EMILE BAUDOT</v>
          </cell>
          <cell r="E238" t="str">
            <v>WASSY</v>
          </cell>
          <cell r="K238">
            <v>527.21</v>
          </cell>
          <cell r="L238">
            <v>448.56</v>
          </cell>
          <cell r="M238">
            <v>75.650000000000034</v>
          </cell>
          <cell r="N238">
            <v>3</v>
          </cell>
          <cell r="O238">
            <v>0.14349120843686583</v>
          </cell>
          <cell r="Q238">
            <v>527.21</v>
          </cell>
          <cell r="R238">
            <v>448.56</v>
          </cell>
          <cell r="S238">
            <v>75.650000000000034</v>
          </cell>
          <cell r="T238">
            <v>3</v>
          </cell>
          <cell r="U238">
            <v>0.14349120843686583</v>
          </cell>
        </row>
        <row r="239">
          <cell r="B239" t="str">
            <v>0521050J</v>
          </cell>
          <cell r="C239" t="str">
            <v>SEP</v>
          </cell>
          <cell r="D239" t="str">
            <v>CHARLES DE GAULLE</v>
          </cell>
          <cell r="E239" t="str">
            <v>CHAUMONT CEDEX</v>
          </cell>
          <cell r="K239">
            <v>154.04</v>
          </cell>
          <cell r="L239">
            <v>133.87</v>
          </cell>
          <cell r="M239">
            <v>18.169999999999987</v>
          </cell>
          <cell r="N239">
            <v>2</v>
          </cell>
          <cell r="O239">
            <v>0.11795637496754083</v>
          </cell>
          <cell r="Q239">
            <v>154.04</v>
          </cell>
          <cell r="R239">
            <v>133.87</v>
          </cell>
          <cell r="S239">
            <v>18.169999999999987</v>
          </cell>
          <cell r="T239">
            <v>2</v>
          </cell>
          <cell r="U239">
            <v>0.11795637496754083</v>
          </cell>
        </row>
        <row r="240">
          <cell r="B240" t="str">
            <v>0521119J</v>
          </cell>
          <cell r="C240" t="str">
            <v>SEP</v>
          </cell>
          <cell r="D240" t="str">
            <v>DIDEROT</v>
          </cell>
          <cell r="E240" t="str">
            <v>LANGRES CEDEX</v>
          </cell>
          <cell r="K240">
            <v>567.79999999999995</v>
          </cell>
          <cell r="L240">
            <v>453.9</v>
          </cell>
          <cell r="M240">
            <v>111.89999999999998</v>
          </cell>
          <cell r="N240">
            <v>2</v>
          </cell>
          <cell r="O240">
            <v>0.19707643536456496</v>
          </cell>
          <cell r="Q240">
            <v>567.79999999999995</v>
          </cell>
          <cell r="R240">
            <v>453.9</v>
          </cell>
          <cell r="S240">
            <v>111.89999999999998</v>
          </cell>
          <cell r="T240">
            <v>2</v>
          </cell>
          <cell r="U240">
            <v>0.19707643536456496</v>
          </cell>
        </row>
        <row r="241">
          <cell r="B241" t="str">
            <v>0521136C</v>
          </cell>
          <cell r="C241" t="str">
            <v>SEP</v>
          </cell>
          <cell r="D241" t="str">
            <v>BLAISE PASCAL</v>
          </cell>
          <cell r="E241" t="str">
            <v>ST DIZIER</v>
          </cell>
          <cell r="K241">
            <v>417.06</v>
          </cell>
          <cell r="L241">
            <v>371.82</v>
          </cell>
          <cell r="M241">
            <v>45.240000000000009</v>
          </cell>
          <cell r="N241">
            <v>0</v>
          </cell>
          <cell r="O241">
            <v>0.10847360092073086</v>
          </cell>
          <cell r="Q241">
            <v>417.06</v>
          </cell>
          <cell r="R241">
            <v>371.82</v>
          </cell>
          <cell r="S241">
            <v>45.240000000000009</v>
          </cell>
          <cell r="T241">
            <v>0</v>
          </cell>
          <cell r="U241">
            <v>0.10847360092073086</v>
          </cell>
        </row>
        <row r="242">
          <cell r="B242" t="str">
            <v>0521137D</v>
          </cell>
          <cell r="C242" t="str">
            <v>SEP</v>
          </cell>
          <cell r="D242" t="str">
            <v xml:space="preserve">SAINT-EXUPERY  </v>
          </cell>
          <cell r="E242" t="str">
            <v>ST DIZIER</v>
          </cell>
          <cell r="K242">
            <v>665.95</v>
          </cell>
          <cell r="L242">
            <v>589.48</v>
          </cell>
          <cell r="M242">
            <v>75.470000000000027</v>
          </cell>
          <cell r="N242">
            <v>1</v>
          </cell>
          <cell r="O242">
            <v>0.11332682633831372</v>
          </cell>
          <cell r="Q242">
            <v>665.95</v>
          </cell>
          <cell r="R242">
            <v>589.48</v>
          </cell>
          <cell r="S242">
            <v>75.470000000000027</v>
          </cell>
          <cell r="T242">
            <v>1</v>
          </cell>
          <cell r="U242">
            <v>0.11332682633831372</v>
          </cell>
        </row>
        <row r="243">
          <cell r="B243" t="str">
            <v>0521139F</v>
          </cell>
          <cell r="C243" t="str">
            <v>SEP</v>
          </cell>
          <cell r="D243" t="str">
            <v xml:space="preserve">EDME BOUCHARDON   </v>
          </cell>
          <cell r="E243" t="str">
            <v>CHAUMONT CEDEX 9</v>
          </cell>
          <cell r="K243">
            <v>556.33000000000004</v>
          </cell>
          <cell r="L243">
            <v>495.18</v>
          </cell>
          <cell r="M243">
            <v>59.150000000000034</v>
          </cell>
          <cell r="N243">
            <v>2</v>
          </cell>
          <cell r="O243">
            <v>0.10632178742832497</v>
          </cell>
          <cell r="Q243">
            <v>556.33000000000004</v>
          </cell>
          <cell r="R243">
            <v>495.18</v>
          </cell>
          <cell r="S243">
            <v>59.150000000000034</v>
          </cell>
          <cell r="T243">
            <v>2</v>
          </cell>
          <cell r="U243">
            <v>0.10632178742832497</v>
          </cell>
        </row>
        <row r="244">
          <cell r="B244" t="str">
            <v>0520709N</v>
          </cell>
          <cell r="C244" t="str">
            <v>LEA</v>
          </cell>
          <cell r="D244" t="str">
            <v>PRE AUX SAULES</v>
          </cell>
          <cell r="E244" t="str">
            <v>WASSY</v>
          </cell>
          <cell r="K244">
            <v>330.25</v>
          </cell>
          <cell r="L244">
            <v>312.67</v>
          </cell>
          <cell r="M244">
            <v>14.329999999999984</v>
          </cell>
          <cell r="N244">
            <v>3.25</v>
          </cell>
          <cell r="O244">
            <v>4.3391370174110475E-2</v>
          </cell>
          <cell r="Q244">
            <v>330.25</v>
          </cell>
          <cell r="R244">
            <v>312.67</v>
          </cell>
          <cell r="S244">
            <v>14.329999999999984</v>
          </cell>
          <cell r="T244">
            <v>3.25</v>
          </cell>
          <cell r="U244">
            <v>4.3391370174110475E-2</v>
          </cell>
        </row>
        <row r="246">
          <cell r="D246" t="str">
            <v>ETABLISSEMENT FICITF</v>
          </cell>
          <cell r="K246">
            <v>0</v>
          </cell>
          <cell r="L246">
            <v>0</v>
          </cell>
          <cell r="Q246">
            <v>0</v>
          </cell>
          <cell r="R246">
            <v>0</v>
          </cell>
        </row>
        <row r="247">
          <cell r="D247" t="str">
            <v>FORMATION INITIALE</v>
          </cell>
          <cell r="K247">
            <v>0</v>
          </cell>
          <cell r="L247">
            <v>0</v>
          </cell>
          <cell r="Q247">
            <v>0</v>
          </cell>
          <cell r="R247">
            <v>0</v>
          </cell>
        </row>
        <row r="249">
          <cell r="Q249">
            <v>0</v>
          </cell>
        </row>
        <row r="252">
          <cell r="B252">
            <v>1</v>
          </cell>
          <cell r="C252">
            <v>2</v>
          </cell>
          <cell r="D252">
            <v>3</v>
          </cell>
          <cell r="E252">
            <v>4</v>
          </cell>
          <cell r="F252">
            <v>5</v>
          </cell>
          <cell r="G252">
            <v>6</v>
          </cell>
          <cell r="H252">
            <v>7</v>
          </cell>
          <cell r="I252">
            <v>8</v>
          </cell>
          <cell r="J252">
            <v>9</v>
          </cell>
          <cell r="K252">
            <v>10</v>
          </cell>
          <cell r="L252">
            <v>11</v>
          </cell>
          <cell r="M252">
            <v>12</v>
          </cell>
          <cell r="N252">
            <v>13</v>
          </cell>
          <cell r="O252">
            <v>14</v>
          </cell>
          <cell r="P252">
            <v>15</v>
          </cell>
          <cell r="Q252">
            <v>16</v>
          </cell>
          <cell r="R252">
            <v>17</v>
          </cell>
          <cell r="S252">
            <v>18</v>
          </cell>
          <cell r="T252">
            <v>19</v>
          </cell>
          <cell r="U252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O75"/>
  <sheetViews>
    <sheetView tabSelected="1" zoomScale="90" zoomScaleNormal="90" zoomScaleSheetLayoutView="70" workbookViewId="0">
      <pane xSplit="6" ySplit="2" topLeftCell="G60" activePane="bottomRight" state="frozen"/>
      <selection pane="topRight" activeCell="G1" sqref="G1"/>
      <selection pane="bottomLeft" activeCell="A3" sqref="A3"/>
      <selection pane="bottomRight" activeCell="O2" sqref="O2"/>
    </sheetView>
  </sheetViews>
  <sheetFormatPr baseColWidth="10" defaultColWidth="11.42578125" defaultRowHeight="15" x14ac:dyDescent="0.25"/>
  <cols>
    <col min="1" max="1" width="14.7109375" style="15" bestFit="1" customWidth="1"/>
    <col min="2" max="2" width="11.42578125" style="16" bestFit="1" customWidth="1"/>
    <col min="3" max="3" width="10.5703125" style="16" bestFit="1" customWidth="1"/>
    <col min="4" max="4" width="32" style="17" bestFit="1" customWidth="1"/>
    <col min="5" max="5" width="26.140625" style="17" bestFit="1" customWidth="1"/>
    <col min="6" max="6" width="0.85546875" style="18" customWidth="1"/>
    <col min="7" max="7" width="14.28515625" style="20" customWidth="1"/>
    <col min="8" max="8" width="0.85546875" style="18" customWidth="1"/>
    <col min="9" max="12" width="14.28515625" style="4" customWidth="1"/>
    <col min="13" max="13" width="14.28515625" style="21" customWidth="1"/>
    <col min="14" max="16384" width="11.42578125" style="1"/>
  </cols>
  <sheetData>
    <row r="1" spans="1:15" s="23" customFormat="1" ht="47.25" x14ac:dyDescent="0.25">
      <c r="A1" s="84" t="s">
        <v>0</v>
      </c>
      <c r="B1" s="84"/>
      <c r="C1" s="84"/>
      <c r="D1" s="84"/>
      <c r="E1" s="84"/>
      <c r="F1" s="22"/>
      <c r="G1" s="24" t="s">
        <v>175</v>
      </c>
      <c r="H1" s="39"/>
      <c r="I1" s="85" t="s">
        <v>176</v>
      </c>
      <c r="J1" s="86"/>
      <c r="K1" s="86"/>
      <c r="L1" s="86"/>
      <c r="M1" s="87"/>
    </row>
    <row r="2" spans="1:15" s="2" customFormat="1" ht="57.75" customHeight="1" x14ac:dyDescent="0.25">
      <c r="A2" s="13" t="s">
        <v>159</v>
      </c>
      <c r="B2" s="13" t="s">
        <v>105</v>
      </c>
      <c r="C2" s="13" t="s">
        <v>103</v>
      </c>
      <c r="D2" s="13" t="s">
        <v>104</v>
      </c>
      <c r="E2" s="13" t="s">
        <v>106</v>
      </c>
      <c r="F2" s="9"/>
      <c r="G2" s="14" t="s">
        <v>4</v>
      </c>
      <c r="H2" s="39"/>
      <c r="I2" s="14" t="s">
        <v>4</v>
      </c>
      <c r="J2" s="14" t="s">
        <v>2</v>
      </c>
      <c r="K2" s="14" t="s">
        <v>3</v>
      </c>
      <c r="L2" s="14" t="s">
        <v>1</v>
      </c>
      <c r="M2" s="10" t="s">
        <v>5</v>
      </c>
    </row>
    <row r="3" spans="1:15" s="2" customFormat="1" ht="24.95" customHeight="1" x14ac:dyDescent="0.25">
      <c r="A3" s="25" t="s">
        <v>160</v>
      </c>
      <c r="B3" s="5" t="s">
        <v>158</v>
      </c>
      <c r="C3" s="7" t="s">
        <v>6</v>
      </c>
      <c r="D3" s="6" t="s">
        <v>7</v>
      </c>
      <c r="E3" s="6" t="s">
        <v>107</v>
      </c>
      <c r="F3" s="11"/>
      <c r="G3" s="26">
        <f>VLOOKUP($C3,'[1]DGH - R2026'!$B:$U,10,FALSE)</f>
        <v>683.01</v>
      </c>
      <c r="H3" s="27"/>
      <c r="I3" s="26">
        <v>683.01</v>
      </c>
      <c r="J3" s="28">
        <v>626.42999999999995</v>
      </c>
      <c r="K3" s="29">
        <f>I3-J3-L3</f>
        <v>49.830000000000041</v>
      </c>
      <c r="L3" s="28">
        <v>6.75</v>
      </c>
      <c r="M3" s="30">
        <f t="shared" ref="M3:M33" si="0">+K3/I3</f>
        <v>7.2956472086792346E-2</v>
      </c>
    </row>
    <row r="4" spans="1:15" s="3" customFormat="1" ht="24.95" customHeight="1" x14ac:dyDescent="0.25">
      <c r="A4" s="25" t="s">
        <v>160</v>
      </c>
      <c r="B4" s="5" t="s">
        <v>158</v>
      </c>
      <c r="C4" s="7" t="s">
        <v>8</v>
      </c>
      <c r="D4" s="6" t="s">
        <v>9</v>
      </c>
      <c r="E4" s="6" t="s">
        <v>107</v>
      </c>
      <c r="F4" s="11"/>
      <c r="G4" s="26">
        <f>VLOOKUP($C4,'[1]DGH - R2026'!$B:$U,10,FALSE)</f>
        <v>1440.87</v>
      </c>
      <c r="H4" s="27"/>
      <c r="I4" s="26">
        <v>1446.03</v>
      </c>
      <c r="J4" s="28">
        <v>1239.98</v>
      </c>
      <c r="K4" s="29">
        <f t="shared" ref="K4:K70" si="1">I4-J4-L4</f>
        <v>196.79999999999995</v>
      </c>
      <c r="L4" s="28">
        <v>9.25</v>
      </c>
      <c r="M4" s="30">
        <f t="shared" si="0"/>
        <v>0.13609676147797761</v>
      </c>
      <c r="O4" s="2"/>
    </row>
    <row r="5" spans="1:15" s="3" customFormat="1" ht="24.95" customHeight="1" x14ac:dyDescent="0.25">
      <c r="A5" s="40" t="s">
        <v>160</v>
      </c>
      <c r="B5" s="41" t="s">
        <v>158</v>
      </c>
      <c r="C5" s="42" t="s">
        <v>10</v>
      </c>
      <c r="D5" s="43" t="s">
        <v>11</v>
      </c>
      <c r="E5" s="43" t="s">
        <v>107</v>
      </c>
      <c r="F5" s="11"/>
      <c r="G5" s="70">
        <f>VLOOKUP($C5,'[1]DGH - R2026'!$B:$U,10,FALSE)</f>
        <v>1219.55</v>
      </c>
      <c r="H5" s="27"/>
      <c r="I5" s="70">
        <v>1264.26</v>
      </c>
      <c r="J5" s="71">
        <v>1089.3699999999999</v>
      </c>
      <c r="K5" s="72">
        <f t="shared" si="1"/>
        <v>167.8900000000001</v>
      </c>
      <c r="L5" s="71">
        <v>7</v>
      </c>
      <c r="M5" s="73">
        <f t="shared" si="0"/>
        <v>0.13279705123946031</v>
      </c>
      <c r="O5" s="2"/>
    </row>
    <row r="6" spans="1:15" s="2" customFormat="1" ht="24.95" customHeight="1" x14ac:dyDescent="0.25">
      <c r="A6" s="44" t="s">
        <v>160</v>
      </c>
      <c r="B6" s="45" t="s">
        <v>157</v>
      </c>
      <c r="C6" s="46" t="s">
        <v>30</v>
      </c>
      <c r="D6" s="47" t="s">
        <v>11</v>
      </c>
      <c r="E6" s="47" t="s">
        <v>107</v>
      </c>
      <c r="F6" s="11"/>
      <c r="G6" s="74">
        <f>VLOOKUP($C6,'[1]DGH - R2026'!$B:$U,10,FALSE)</f>
        <v>705</v>
      </c>
      <c r="H6" s="27"/>
      <c r="I6" s="74">
        <v>705</v>
      </c>
      <c r="J6" s="75">
        <v>615.14</v>
      </c>
      <c r="K6" s="76">
        <f>I6-J6-L6</f>
        <v>89.860000000000014</v>
      </c>
      <c r="L6" s="75">
        <v>0</v>
      </c>
      <c r="M6" s="77">
        <f>+K6/I6</f>
        <v>0.12746099290780144</v>
      </c>
    </row>
    <row r="7" spans="1:15" s="3" customFormat="1" ht="24.95" customHeight="1" x14ac:dyDescent="0.25">
      <c r="A7" s="25" t="s">
        <v>160</v>
      </c>
      <c r="B7" s="5" t="s">
        <v>158</v>
      </c>
      <c r="C7" s="7" t="s">
        <v>12</v>
      </c>
      <c r="D7" s="6" t="s">
        <v>13</v>
      </c>
      <c r="E7" s="6" t="s">
        <v>111</v>
      </c>
      <c r="F7" s="11"/>
      <c r="G7" s="26">
        <f>VLOOKUP($C7,'[1]DGH - R2026'!$B:$U,10,FALSE)</f>
        <v>255.4</v>
      </c>
      <c r="H7" s="27"/>
      <c r="I7" s="26">
        <v>255.39999999999998</v>
      </c>
      <c r="J7" s="28">
        <v>225.35</v>
      </c>
      <c r="K7" s="29">
        <f t="shared" si="1"/>
        <v>27.299999999999983</v>
      </c>
      <c r="L7" s="28">
        <v>2.75</v>
      </c>
      <c r="M7" s="30">
        <f t="shared" si="0"/>
        <v>0.10689115113547371</v>
      </c>
      <c r="O7" s="2"/>
    </row>
    <row r="8" spans="1:15" s="3" customFormat="1" ht="24.95" customHeight="1" x14ac:dyDescent="0.25">
      <c r="A8" s="25" t="s">
        <v>160</v>
      </c>
      <c r="B8" s="5" t="s">
        <v>158</v>
      </c>
      <c r="C8" s="7" t="s">
        <v>14</v>
      </c>
      <c r="D8" s="6" t="s">
        <v>15</v>
      </c>
      <c r="E8" s="6" t="s">
        <v>107</v>
      </c>
      <c r="F8" s="11"/>
      <c r="G8" s="26">
        <f>VLOOKUP($C8,'[1]DGH - R2026'!$B:$U,10,FALSE)</f>
        <v>864.75</v>
      </c>
      <c r="H8" s="27"/>
      <c r="I8" s="26">
        <v>864.75</v>
      </c>
      <c r="J8" s="28">
        <v>750.27</v>
      </c>
      <c r="K8" s="29">
        <f t="shared" si="1"/>
        <v>106.23000000000002</v>
      </c>
      <c r="L8" s="28">
        <v>8.25</v>
      </c>
      <c r="M8" s="30">
        <f t="shared" si="0"/>
        <v>0.12284475281873376</v>
      </c>
      <c r="O8" s="2"/>
    </row>
    <row r="9" spans="1:15" s="2" customFormat="1" ht="24.95" customHeight="1" x14ac:dyDescent="0.25">
      <c r="A9" s="40" t="s">
        <v>160</v>
      </c>
      <c r="B9" s="41" t="s">
        <v>158</v>
      </c>
      <c r="C9" s="42" t="s">
        <v>16</v>
      </c>
      <c r="D9" s="43" t="s">
        <v>17</v>
      </c>
      <c r="E9" s="43" t="s">
        <v>109</v>
      </c>
      <c r="F9" s="11"/>
      <c r="G9" s="70">
        <f>VLOOKUP($C9,'[1]DGH - R2026'!$B:$U,10,FALSE)</f>
        <v>689.7</v>
      </c>
      <c r="H9" s="27"/>
      <c r="I9" s="70">
        <v>689.69999999999993</v>
      </c>
      <c r="J9" s="71">
        <v>602.39</v>
      </c>
      <c r="K9" s="72">
        <f t="shared" si="1"/>
        <v>80.059999999999945</v>
      </c>
      <c r="L9" s="71">
        <v>7.25</v>
      </c>
      <c r="M9" s="73">
        <f t="shared" si="0"/>
        <v>0.11607945483543564</v>
      </c>
    </row>
    <row r="10" spans="1:15" s="2" customFormat="1" ht="24.95" customHeight="1" x14ac:dyDescent="0.25">
      <c r="A10" s="44" t="s">
        <v>160</v>
      </c>
      <c r="B10" s="45" t="s">
        <v>157</v>
      </c>
      <c r="C10" s="46" t="s">
        <v>31</v>
      </c>
      <c r="D10" s="47" t="s">
        <v>17</v>
      </c>
      <c r="E10" s="47" t="s">
        <v>109</v>
      </c>
      <c r="F10" s="11"/>
      <c r="G10" s="74">
        <f>VLOOKUP($C10,'[1]DGH - R2026'!$B:$U,10,FALSE)</f>
        <v>643.33000000000004</v>
      </c>
      <c r="H10" s="27"/>
      <c r="I10" s="74">
        <v>664.75</v>
      </c>
      <c r="J10" s="75">
        <v>571.41</v>
      </c>
      <c r="K10" s="76">
        <f>I10-J10-L10</f>
        <v>88.340000000000032</v>
      </c>
      <c r="L10" s="75">
        <v>5</v>
      </c>
      <c r="M10" s="77">
        <f>+K10/I10</f>
        <v>0.13289206468597223</v>
      </c>
    </row>
    <row r="11" spans="1:15" s="2" customFormat="1" ht="24.95" customHeight="1" x14ac:dyDescent="0.25">
      <c r="A11" s="40" t="s">
        <v>160</v>
      </c>
      <c r="B11" s="41" t="s">
        <v>158</v>
      </c>
      <c r="C11" s="42" t="s">
        <v>18</v>
      </c>
      <c r="D11" s="43" t="s">
        <v>19</v>
      </c>
      <c r="E11" s="43" t="s">
        <v>112</v>
      </c>
      <c r="F11" s="11"/>
      <c r="G11" s="70">
        <f>VLOOKUP($C11,'[1]DGH - R2026'!$B:$U,10,FALSE)</f>
        <v>350.27</v>
      </c>
      <c r="H11" s="27"/>
      <c r="I11" s="70">
        <v>350.27</v>
      </c>
      <c r="J11" s="71">
        <v>323.05</v>
      </c>
      <c r="K11" s="72">
        <f t="shared" si="1"/>
        <v>22.21999999999997</v>
      </c>
      <c r="L11" s="71">
        <v>5</v>
      </c>
      <c r="M11" s="78">
        <f t="shared" si="0"/>
        <v>6.3436777343192308E-2</v>
      </c>
    </row>
    <row r="12" spans="1:15" s="2" customFormat="1" ht="24.95" customHeight="1" x14ac:dyDescent="0.25">
      <c r="A12" s="44" t="s">
        <v>160</v>
      </c>
      <c r="B12" s="45" t="s">
        <v>157</v>
      </c>
      <c r="C12" s="46" t="s">
        <v>32</v>
      </c>
      <c r="D12" s="47" t="s">
        <v>19</v>
      </c>
      <c r="E12" s="47" t="s">
        <v>112</v>
      </c>
      <c r="F12" s="11"/>
      <c r="G12" s="74">
        <f>VLOOKUP($C12,'[1]DGH - R2026'!$B:$U,10,FALSE)</f>
        <v>612.87</v>
      </c>
      <c r="H12" s="27"/>
      <c r="I12" s="74">
        <v>612.87</v>
      </c>
      <c r="J12" s="75">
        <v>557.73</v>
      </c>
      <c r="K12" s="76">
        <f>I12-J12-L12</f>
        <v>49.639999999999986</v>
      </c>
      <c r="L12" s="75">
        <v>5.5</v>
      </c>
      <c r="M12" s="77">
        <f>+K12/I12</f>
        <v>8.0995969781519711E-2</v>
      </c>
    </row>
    <row r="13" spans="1:15" s="2" customFormat="1" ht="24.95" customHeight="1" x14ac:dyDescent="0.25">
      <c r="A13" s="25" t="s">
        <v>160</v>
      </c>
      <c r="B13" s="5" t="s">
        <v>158</v>
      </c>
      <c r="C13" s="7" t="s">
        <v>20</v>
      </c>
      <c r="D13" s="6" t="s">
        <v>21</v>
      </c>
      <c r="E13" s="6" t="s">
        <v>108</v>
      </c>
      <c r="F13" s="11"/>
      <c r="G13" s="26">
        <f>VLOOKUP($C13,'[1]DGH - R2026'!$B:$U,10,FALSE)</f>
        <v>1095.32</v>
      </c>
      <c r="H13" s="27"/>
      <c r="I13" s="26">
        <v>1095.32</v>
      </c>
      <c r="J13" s="28">
        <v>1009.15</v>
      </c>
      <c r="K13" s="29">
        <f t="shared" si="1"/>
        <v>78.669999999999959</v>
      </c>
      <c r="L13" s="28">
        <v>7.5</v>
      </c>
      <c r="M13" s="31">
        <f t="shared" si="0"/>
        <v>7.1823759266698289E-2</v>
      </c>
    </row>
    <row r="14" spans="1:15" s="2" customFormat="1" ht="24.95" customHeight="1" x14ac:dyDescent="0.25">
      <c r="A14" s="25" t="s">
        <v>160</v>
      </c>
      <c r="B14" s="5" t="s">
        <v>158</v>
      </c>
      <c r="C14" s="7" t="s">
        <v>22</v>
      </c>
      <c r="D14" s="6" t="s">
        <v>23</v>
      </c>
      <c r="E14" s="6" t="s">
        <v>110</v>
      </c>
      <c r="F14" s="11"/>
      <c r="G14" s="26">
        <f>VLOOKUP($C14,'[1]DGH - R2026'!$B:$U,10,FALSE)</f>
        <v>362.93</v>
      </c>
      <c r="H14" s="27"/>
      <c r="I14" s="26">
        <v>362.93</v>
      </c>
      <c r="J14" s="28">
        <v>331.93</v>
      </c>
      <c r="K14" s="29">
        <f t="shared" si="1"/>
        <v>24.25</v>
      </c>
      <c r="L14" s="28">
        <v>6.75</v>
      </c>
      <c r="M14" s="31">
        <f t="shared" si="0"/>
        <v>6.6817292590857738E-2</v>
      </c>
    </row>
    <row r="15" spans="1:15" s="2" customFormat="1" ht="24.95" customHeight="1" x14ac:dyDescent="0.25">
      <c r="A15" s="40" t="s">
        <v>160</v>
      </c>
      <c r="B15" s="41" t="s">
        <v>158</v>
      </c>
      <c r="C15" s="42" t="s">
        <v>24</v>
      </c>
      <c r="D15" s="43" t="s">
        <v>25</v>
      </c>
      <c r="E15" s="43" t="s">
        <v>108</v>
      </c>
      <c r="F15" s="11"/>
      <c r="G15" s="70">
        <f>VLOOKUP($C15,'[1]DGH - R2026'!$B:$U,10,FALSE)</f>
        <v>629.01</v>
      </c>
      <c r="H15" s="27"/>
      <c r="I15" s="70">
        <v>629.01</v>
      </c>
      <c r="J15" s="71">
        <v>514.66999999999996</v>
      </c>
      <c r="K15" s="72">
        <f t="shared" si="1"/>
        <v>110.59000000000003</v>
      </c>
      <c r="L15" s="71">
        <v>3.75</v>
      </c>
      <c r="M15" s="78">
        <f t="shared" si="0"/>
        <v>0.1758159647700355</v>
      </c>
    </row>
    <row r="16" spans="1:15" s="2" customFormat="1" ht="24.95" customHeight="1" x14ac:dyDescent="0.25">
      <c r="A16" s="44" t="s">
        <v>160</v>
      </c>
      <c r="B16" s="45" t="s">
        <v>157</v>
      </c>
      <c r="C16" s="46" t="s">
        <v>29</v>
      </c>
      <c r="D16" s="47" t="s">
        <v>25</v>
      </c>
      <c r="E16" s="47" t="s">
        <v>108</v>
      </c>
      <c r="F16" s="11"/>
      <c r="G16" s="74">
        <f>VLOOKUP($C16,'[1]DGH - R2026'!$B:$U,10,FALSE)</f>
        <v>525.66999999999996</v>
      </c>
      <c r="H16" s="27"/>
      <c r="I16" s="74">
        <v>525.66000000000008</v>
      </c>
      <c r="J16" s="75">
        <v>426.68</v>
      </c>
      <c r="K16" s="76">
        <f>I16-J16-L16</f>
        <v>96.980000000000075</v>
      </c>
      <c r="L16" s="75">
        <v>2</v>
      </c>
      <c r="M16" s="77">
        <f>+K16/I16</f>
        <v>0.18449187687859084</v>
      </c>
    </row>
    <row r="17" spans="1:15" s="2" customFormat="1" ht="24.95" customHeight="1" x14ac:dyDescent="0.25">
      <c r="A17" s="25" t="s">
        <v>160</v>
      </c>
      <c r="B17" s="5" t="s">
        <v>101</v>
      </c>
      <c r="C17" s="7" t="s">
        <v>26</v>
      </c>
      <c r="D17" s="6" t="s">
        <v>129</v>
      </c>
      <c r="E17" s="6" t="s">
        <v>107</v>
      </c>
      <c r="F17" s="11"/>
      <c r="G17" s="26">
        <f>VLOOKUP($C17,'[1]DGH - R2026'!$B:$U,10,FALSE)</f>
        <v>1618.3</v>
      </c>
      <c r="H17" s="27"/>
      <c r="I17" s="26">
        <v>1618.2999999999997</v>
      </c>
      <c r="J17" s="28">
        <v>1383.32</v>
      </c>
      <c r="K17" s="29">
        <f t="shared" si="1"/>
        <v>222.97999999999979</v>
      </c>
      <c r="L17" s="28">
        <v>12</v>
      </c>
      <c r="M17" s="30">
        <f t="shared" si="0"/>
        <v>0.13778656614966311</v>
      </c>
    </row>
    <row r="18" spans="1:15" s="2" customFormat="1" ht="24.95" customHeight="1" x14ac:dyDescent="0.25">
      <c r="A18" s="25" t="s">
        <v>160</v>
      </c>
      <c r="B18" s="5" t="s">
        <v>101</v>
      </c>
      <c r="C18" s="7" t="s">
        <v>27</v>
      </c>
      <c r="D18" s="6" t="s">
        <v>130</v>
      </c>
      <c r="E18" s="6" t="s">
        <v>108</v>
      </c>
      <c r="F18" s="11"/>
      <c r="G18" s="26">
        <f>VLOOKUP($C18,'[1]DGH - R2026'!$B:$U,10,FALSE)</f>
        <v>1573.35</v>
      </c>
      <c r="H18" s="27"/>
      <c r="I18" s="26">
        <v>1573.35</v>
      </c>
      <c r="J18" s="28">
        <v>1363.72</v>
      </c>
      <c r="K18" s="29">
        <f t="shared" si="1"/>
        <v>194.37999999999988</v>
      </c>
      <c r="L18" s="28">
        <v>15.25</v>
      </c>
      <c r="M18" s="30">
        <f t="shared" si="0"/>
        <v>0.1235453014268916</v>
      </c>
    </row>
    <row r="19" spans="1:15" s="2" customFormat="1" ht="24.95" customHeight="1" x14ac:dyDescent="0.25">
      <c r="A19" s="25" t="s">
        <v>160</v>
      </c>
      <c r="B19" s="5" t="s">
        <v>101</v>
      </c>
      <c r="C19" s="7" t="s">
        <v>28</v>
      </c>
      <c r="D19" s="6" t="s">
        <v>131</v>
      </c>
      <c r="E19" s="6" t="s">
        <v>108</v>
      </c>
      <c r="F19" s="11"/>
      <c r="G19" s="26">
        <f>VLOOKUP($C19,'[1]DGH - R2026'!$B:$U,10,FALSE)</f>
        <v>803.93</v>
      </c>
      <c r="H19" s="27"/>
      <c r="I19" s="26">
        <v>803.93</v>
      </c>
      <c r="J19" s="28">
        <v>697.51</v>
      </c>
      <c r="K19" s="29">
        <f t="shared" si="1"/>
        <v>98.169999999999959</v>
      </c>
      <c r="L19" s="28">
        <v>8.25</v>
      </c>
      <c r="M19" s="30">
        <f t="shared" si="0"/>
        <v>0.12211262174567433</v>
      </c>
    </row>
    <row r="20" spans="1:15" s="2" customFormat="1" ht="24.95" customHeight="1" x14ac:dyDescent="0.25">
      <c r="A20" s="40" t="s">
        <v>161</v>
      </c>
      <c r="B20" s="41" t="s">
        <v>158</v>
      </c>
      <c r="C20" s="42" t="s">
        <v>33</v>
      </c>
      <c r="D20" s="43" t="s">
        <v>117</v>
      </c>
      <c r="E20" s="43" t="s">
        <v>116</v>
      </c>
      <c r="F20" s="11"/>
      <c r="G20" s="58">
        <f>VLOOKUP($C20,'[1]DGH - R2026'!$B:$U,10,FALSE)</f>
        <v>539.98</v>
      </c>
      <c r="H20" s="27"/>
      <c r="I20" s="58">
        <v>539.98</v>
      </c>
      <c r="J20" s="79">
        <v>505.16</v>
      </c>
      <c r="K20" s="80">
        <f t="shared" si="1"/>
        <v>29.819999999999993</v>
      </c>
      <c r="L20" s="79">
        <v>5</v>
      </c>
      <c r="M20" s="73">
        <f t="shared" si="0"/>
        <v>5.5224267565465376E-2</v>
      </c>
    </row>
    <row r="21" spans="1:15" ht="24.95" customHeight="1" x14ac:dyDescent="0.25">
      <c r="A21" s="44" t="s">
        <v>161</v>
      </c>
      <c r="B21" s="45" t="s">
        <v>157</v>
      </c>
      <c r="C21" s="46" t="s">
        <v>48</v>
      </c>
      <c r="D21" s="47" t="s">
        <v>137</v>
      </c>
      <c r="E21" s="47" t="s">
        <v>116</v>
      </c>
      <c r="F21" s="11"/>
      <c r="G21" s="74">
        <f>VLOOKUP($C21,'[1]DGH - R2026'!$B:$U,10,FALSE)</f>
        <v>304.44</v>
      </c>
      <c r="H21" s="27"/>
      <c r="I21" s="74">
        <v>304.44</v>
      </c>
      <c r="J21" s="75">
        <v>293.05</v>
      </c>
      <c r="K21" s="76">
        <f>I21-J21-L21</f>
        <v>11.389999999999986</v>
      </c>
      <c r="L21" s="75">
        <v>0</v>
      </c>
      <c r="M21" s="77">
        <f>+K21/I21</f>
        <v>3.7412954933648622E-2</v>
      </c>
      <c r="O21" s="2"/>
    </row>
    <row r="22" spans="1:15" s="2" customFormat="1" ht="24.95" customHeight="1" x14ac:dyDescent="0.25">
      <c r="A22" s="25" t="s">
        <v>161</v>
      </c>
      <c r="B22" s="5" t="s">
        <v>158</v>
      </c>
      <c r="C22" s="7" t="s">
        <v>34</v>
      </c>
      <c r="D22" s="6" t="s">
        <v>35</v>
      </c>
      <c r="E22" s="6" t="s">
        <v>115</v>
      </c>
      <c r="F22" s="11"/>
      <c r="G22" s="32">
        <f>VLOOKUP($C22,'[1]DGH - R2026'!$B:$U,10,FALSE)</f>
        <v>1388.54</v>
      </c>
      <c r="H22" s="27"/>
      <c r="I22" s="32">
        <v>1388.54</v>
      </c>
      <c r="J22" s="33">
        <v>1222.1199999999999</v>
      </c>
      <c r="K22" s="34">
        <f t="shared" si="1"/>
        <v>156.17000000000007</v>
      </c>
      <c r="L22" s="33">
        <v>10.25</v>
      </c>
      <c r="M22" s="30">
        <f t="shared" si="0"/>
        <v>0.11247065262794019</v>
      </c>
    </row>
    <row r="23" spans="1:15" s="2" customFormat="1" ht="24.95" customHeight="1" x14ac:dyDescent="0.25">
      <c r="A23" s="25" t="s">
        <v>161</v>
      </c>
      <c r="B23" s="5" t="s">
        <v>158</v>
      </c>
      <c r="C23" s="7" t="s">
        <v>36</v>
      </c>
      <c r="D23" s="6" t="s">
        <v>151</v>
      </c>
      <c r="E23" s="6" t="s">
        <v>114</v>
      </c>
      <c r="F23" s="11"/>
      <c r="G23" s="32">
        <f>VLOOKUP($C23,'[1]DGH - R2026'!$B:$U,10,FALSE)</f>
        <v>1674.9</v>
      </c>
      <c r="H23" s="27"/>
      <c r="I23" s="32">
        <v>1674.9</v>
      </c>
      <c r="J23" s="33">
        <v>1367.32</v>
      </c>
      <c r="K23" s="34">
        <f t="shared" si="1"/>
        <v>301.08000000000015</v>
      </c>
      <c r="L23" s="33">
        <v>6.5</v>
      </c>
      <c r="M23" s="30">
        <f t="shared" si="0"/>
        <v>0.17975998567078641</v>
      </c>
    </row>
    <row r="24" spans="1:15" s="2" customFormat="1" ht="24.95" customHeight="1" x14ac:dyDescent="0.25">
      <c r="A24" s="40" t="s">
        <v>161</v>
      </c>
      <c r="B24" s="41" t="s">
        <v>158</v>
      </c>
      <c r="C24" s="42" t="s">
        <v>37</v>
      </c>
      <c r="D24" s="43" t="s">
        <v>38</v>
      </c>
      <c r="E24" s="43" t="s">
        <v>114</v>
      </c>
      <c r="F24" s="11"/>
      <c r="G24" s="58">
        <f>VLOOKUP($C24,'[1]DGH - R2026'!$B:$U,10,FALSE)</f>
        <v>1829.54</v>
      </c>
      <c r="H24" s="27"/>
      <c r="I24" s="58">
        <v>1829.5400000000002</v>
      </c>
      <c r="J24" s="79">
        <v>1631.65</v>
      </c>
      <c r="K24" s="80">
        <f t="shared" si="1"/>
        <v>179.1400000000001</v>
      </c>
      <c r="L24" s="79">
        <v>18.75</v>
      </c>
      <c r="M24" s="73">
        <f t="shared" si="0"/>
        <v>9.7915322977360469E-2</v>
      </c>
    </row>
    <row r="25" spans="1:15" ht="24.95" customHeight="1" x14ac:dyDescent="0.25">
      <c r="A25" s="44" t="s">
        <v>161</v>
      </c>
      <c r="B25" s="45" t="s">
        <v>157</v>
      </c>
      <c r="C25" s="46" t="s">
        <v>50</v>
      </c>
      <c r="D25" s="47" t="s">
        <v>139</v>
      </c>
      <c r="E25" s="47" t="s">
        <v>114</v>
      </c>
      <c r="F25" s="11"/>
      <c r="G25" s="74">
        <f>VLOOKUP($C25,'[1]DGH - R2026'!$B:$U,10,FALSE)</f>
        <v>854.65</v>
      </c>
      <c r="H25" s="27"/>
      <c r="I25" s="74">
        <v>854.63999999999987</v>
      </c>
      <c r="J25" s="75">
        <v>733.84</v>
      </c>
      <c r="K25" s="76">
        <f>I25-J25-L25</f>
        <v>113.79999999999984</v>
      </c>
      <c r="L25" s="75">
        <v>7</v>
      </c>
      <c r="M25" s="77">
        <f>+K25/I25</f>
        <v>0.13315548067022356</v>
      </c>
      <c r="O25" s="2"/>
    </row>
    <row r="26" spans="1:15" s="2" customFormat="1" ht="24.95" customHeight="1" x14ac:dyDescent="0.25">
      <c r="A26" s="40" t="s">
        <v>161</v>
      </c>
      <c r="B26" s="41" t="s">
        <v>158</v>
      </c>
      <c r="C26" s="42" t="s">
        <v>39</v>
      </c>
      <c r="D26" s="43" t="s">
        <v>40</v>
      </c>
      <c r="E26" s="43" t="s">
        <v>114</v>
      </c>
      <c r="F26" s="11"/>
      <c r="G26" s="58">
        <f>VLOOKUP($C26,'[1]DGH - R2026'!$B:$U,10,FALSE)</f>
        <v>1318.39</v>
      </c>
      <c r="H26" s="27"/>
      <c r="I26" s="58">
        <v>1318.3899999999999</v>
      </c>
      <c r="J26" s="79">
        <v>1141.5899999999999</v>
      </c>
      <c r="K26" s="80">
        <f t="shared" si="1"/>
        <v>160.79999999999995</v>
      </c>
      <c r="L26" s="79">
        <v>16</v>
      </c>
      <c r="M26" s="73">
        <f t="shared" si="0"/>
        <v>0.12196694453082925</v>
      </c>
    </row>
    <row r="27" spans="1:15" ht="24.95" customHeight="1" x14ac:dyDescent="0.25">
      <c r="A27" s="44" t="s">
        <v>161</v>
      </c>
      <c r="B27" s="45" t="s">
        <v>157</v>
      </c>
      <c r="C27" s="46" t="s">
        <v>49</v>
      </c>
      <c r="D27" s="47" t="s">
        <v>138</v>
      </c>
      <c r="E27" s="47" t="s">
        <v>114</v>
      </c>
      <c r="F27" s="11"/>
      <c r="G27" s="74">
        <f>VLOOKUP($C27,'[1]DGH - R2026'!$B:$U,10,FALSE)</f>
        <v>1057.83</v>
      </c>
      <c r="H27" s="27"/>
      <c r="I27" s="74">
        <v>1057.83</v>
      </c>
      <c r="J27" s="75">
        <v>928.82</v>
      </c>
      <c r="K27" s="76">
        <f>I27-J27-L27</f>
        <v>124.50999999999988</v>
      </c>
      <c r="L27" s="75">
        <v>4.5</v>
      </c>
      <c r="M27" s="77">
        <f>+K27/I27</f>
        <v>0.11770322263501685</v>
      </c>
      <c r="O27" s="2"/>
    </row>
    <row r="28" spans="1:15" s="2" customFormat="1" ht="24.95" customHeight="1" x14ac:dyDescent="0.25">
      <c r="A28" s="40" t="s">
        <v>161</v>
      </c>
      <c r="B28" s="41" t="s">
        <v>158</v>
      </c>
      <c r="C28" s="42" t="s">
        <v>41</v>
      </c>
      <c r="D28" s="43" t="s">
        <v>42</v>
      </c>
      <c r="E28" s="43" t="s">
        <v>136</v>
      </c>
      <c r="F28" s="11"/>
      <c r="G28" s="58">
        <f>VLOOKUP($C28,'[1]DGH - R2026'!$B:$U,10,FALSE)</f>
        <v>1124.26</v>
      </c>
      <c r="H28" s="27"/>
      <c r="I28" s="58">
        <v>1124.26</v>
      </c>
      <c r="J28" s="79">
        <v>971.71</v>
      </c>
      <c r="K28" s="80">
        <f t="shared" si="1"/>
        <v>141.04999999999995</v>
      </c>
      <c r="L28" s="79">
        <v>11.5</v>
      </c>
      <c r="M28" s="73">
        <f t="shared" si="0"/>
        <v>0.12546030277693768</v>
      </c>
    </row>
    <row r="29" spans="1:15" ht="24.95" customHeight="1" x14ac:dyDescent="0.25">
      <c r="A29" s="44" t="s">
        <v>161</v>
      </c>
      <c r="B29" s="45" t="s">
        <v>157</v>
      </c>
      <c r="C29" s="46" t="s">
        <v>172</v>
      </c>
      <c r="D29" s="47" t="s">
        <v>135</v>
      </c>
      <c r="E29" s="47" t="s">
        <v>136</v>
      </c>
      <c r="F29" s="11"/>
      <c r="G29" s="74">
        <f>VLOOKUP($C29,'[1]DGH - R2026'!$B:$U,10,FALSE)</f>
        <v>878.71</v>
      </c>
      <c r="H29" s="27"/>
      <c r="I29" s="74">
        <v>878.71</v>
      </c>
      <c r="J29" s="75">
        <v>780.45</v>
      </c>
      <c r="K29" s="76">
        <f>I29-J29-L29</f>
        <v>94.259999999999991</v>
      </c>
      <c r="L29" s="75">
        <v>4</v>
      </c>
      <c r="M29" s="77">
        <f>+K29/I29</f>
        <v>0.10727088573021815</v>
      </c>
      <c r="O29" s="2"/>
    </row>
    <row r="30" spans="1:15" s="2" customFormat="1" ht="24.95" customHeight="1" x14ac:dyDescent="0.25">
      <c r="A30" s="25" t="s">
        <v>161</v>
      </c>
      <c r="B30" s="5" t="s">
        <v>158</v>
      </c>
      <c r="C30" s="7" t="s">
        <v>43</v>
      </c>
      <c r="D30" s="6" t="s">
        <v>44</v>
      </c>
      <c r="E30" s="6" t="s">
        <v>114</v>
      </c>
      <c r="F30" s="11"/>
      <c r="G30" s="32">
        <f>VLOOKUP($C30,'[1]DGH - R2026'!$B:$U,10,FALSE)</f>
        <v>846.61</v>
      </c>
      <c r="H30" s="27"/>
      <c r="I30" s="32">
        <v>846.61</v>
      </c>
      <c r="J30" s="33">
        <v>762.02</v>
      </c>
      <c r="K30" s="34">
        <f t="shared" si="1"/>
        <v>72.090000000000032</v>
      </c>
      <c r="L30" s="33">
        <v>12.5</v>
      </c>
      <c r="M30" s="30">
        <f t="shared" si="0"/>
        <v>8.5151368398672392E-2</v>
      </c>
    </row>
    <row r="31" spans="1:15" s="2" customFormat="1" ht="24.95" customHeight="1" x14ac:dyDescent="0.25">
      <c r="A31" s="25" t="s">
        <v>161</v>
      </c>
      <c r="B31" s="5" t="s">
        <v>101</v>
      </c>
      <c r="C31" s="7" t="s">
        <v>45</v>
      </c>
      <c r="D31" s="6" t="s">
        <v>132</v>
      </c>
      <c r="E31" s="6" t="s">
        <v>113</v>
      </c>
      <c r="F31" s="11"/>
      <c r="G31" s="32">
        <f>VLOOKUP($C31,'[1]DGH - R2026'!$B:$U,10,FALSE)</f>
        <v>906.41</v>
      </c>
      <c r="H31" s="27"/>
      <c r="I31" s="32">
        <v>906.42</v>
      </c>
      <c r="J31" s="33">
        <v>803.2</v>
      </c>
      <c r="K31" s="34">
        <f t="shared" si="1"/>
        <v>97.469999999999914</v>
      </c>
      <c r="L31" s="33">
        <v>5.75</v>
      </c>
      <c r="M31" s="30">
        <f t="shared" si="0"/>
        <v>0.10753293175349167</v>
      </c>
    </row>
    <row r="32" spans="1:15" s="2" customFormat="1" ht="24.95" customHeight="1" x14ac:dyDescent="0.25">
      <c r="A32" s="25" t="s">
        <v>161</v>
      </c>
      <c r="B32" s="5" t="s">
        <v>101</v>
      </c>
      <c r="C32" s="7" t="s">
        <v>46</v>
      </c>
      <c r="D32" s="6" t="s">
        <v>133</v>
      </c>
      <c r="E32" s="6" t="s">
        <v>115</v>
      </c>
      <c r="F32" s="11"/>
      <c r="G32" s="32">
        <f>VLOOKUP($C32,'[1]DGH - R2026'!$B:$U,10,FALSE)</f>
        <v>992.41</v>
      </c>
      <c r="H32" s="27"/>
      <c r="I32" s="32">
        <v>992.41</v>
      </c>
      <c r="J32" s="33">
        <v>879.43</v>
      </c>
      <c r="K32" s="34">
        <f t="shared" si="1"/>
        <v>107.48000000000002</v>
      </c>
      <c r="L32" s="33">
        <v>5.5</v>
      </c>
      <c r="M32" s="30">
        <f t="shared" si="0"/>
        <v>0.10830201227315325</v>
      </c>
    </row>
    <row r="33" spans="1:15" s="2" customFormat="1" ht="24.95" customHeight="1" x14ac:dyDescent="0.25">
      <c r="A33" s="25" t="s">
        <v>161</v>
      </c>
      <c r="B33" s="5" t="s">
        <v>101</v>
      </c>
      <c r="C33" s="7" t="s">
        <v>47</v>
      </c>
      <c r="D33" s="6" t="s">
        <v>134</v>
      </c>
      <c r="E33" s="6" t="s">
        <v>114</v>
      </c>
      <c r="F33" s="11"/>
      <c r="G33" s="32">
        <f>VLOOKUP($C33,'[1]DGH - R2026'!$B:$U,10,FALSE)</f>
        <v>975.64</v>
      </c>
      <c r="H33" s="27"/>
      <c r="I33" s="32">
        <v>981.72</v>
      </c>
      <c r="J33" s="33">
        <v>852.41</v>
      </c>
      <c r="K33" s="34">
        <f t="shared" si="1"/>
        <v>125.31000000000006</v>
      </c>
      <c r="L33" s="33">
        <v>4</v>
      </c>
      <c r="M33" s="30">
        <f t="shared" si="0"/>
        <v>0.12764331988754438</v>
      </c>
    </row>
    <row r="34" spans="1:15" ht="24.95" customHeight="1" x14ac:dyDescent="0.25">
      <c r="A34" s="25" t="s">
        <v>167</v>
      </c>
      <c r="B34" s="5" t="s">
        <v>158</v>
      </c>
      <c r="C34" s="7" t="s">
        <v>51</v>
      </c>
      <c r="D34" s="6" t="s">
        <v>52</v>
      </c>
      <c r="E34" s="6" t="s">
        <v>118</v>
      </c>
      <c r="F34" s="11"/>
      <c r="G34" s="32">
        <f>VLOOKUP($C34,'[1]DGH - R2026'!$B:$U,10,FALSE)</f>
        <v>853.99</v>
      </c>
      <c r="H34" s="27"/>
      <c r="I34" s="32">
        <v>853.99</v>
      </c>
      <c r="J34" s="35">
        <v>781.51</v>
      </c>
      <c r="K34" s="36">
        <f t="shared" si="1"/>
        <v>64.980000000000018</v>
      </c>
      <c r="L34" s="35">
        <v>7.5</v>
      </c>
      <c r="M34" s="37">
        <f t="shared" ref="M34:M66" si="2">+K34/I34</f>
        <v>7.6089883956486637E-2</v>
      </c>
      <c r="O34" s="2"/>
    </row>
    <row r="35" spans="1:15" ht="24.95" customHeight="1" x14ac:dyDescent="0.25">
      <c r="A35" s="40" t="s">
        <v>167</v>
      </c>
      <c r="B35" s="41" t="s">
        <v>158</v>
      </c>
      <c r="C35" s="42" t="s">
        <v>53</v>
      </c>
      <c r="D35" s="43" t="s">
        <v>152</v>
      </c>
      <c r="E35" s="43" t="s">
        <v>118</v>
      </c>
      <c r="F35" s="12"/>
      <c r="G35" s="58">
        <f>VLOOKUP($C35,'[1]DGH - R2026'!$B:$U,10,FALSE)</f>
        <v>899.59</v>
      </c>
      <c r="H35" s="38"/>
      <c r="I35" s="58">
        <v>899.6</v>
      </c>
      <c r="J35" s="59">
        <v>761.04</v>
      </c>
      <c r="K35" s="60">
        <f t="shared" si="1"/>
        <v>132.56000000000006</v>
      </c>
      <c r="L35" s="59">
        <v>6</v>
      </c>
      <c r="M35" s="61">
        <f t="shared" si="2"/>
        <v>0.14735437972432197</v>
      </c>
      <c r="O35" s="2"/>
    </row>
    <row r="36" spans="1:15" ht="24.95" customHeight="1" x14ac:dyDescent="0.25">
      <c r="A36" s="44" t="s">
        <v>167</v>
      </c>
      <c r="B36" s="45" t="s">
        <v>157</v>
      </c>
      <c r="C36" s="46" t="s">
        <v>83</v>
      </c>
      <c r="D36" s="47" t="s">
        <v>145</v>
      </c>
      <c r="E36" s="47" t="s">
        <v>118</v>
      </c>
      <c r="F36" s="11"/>
      <c r="G36" s="74">
        <f>VLOOKUP($C36,'[1]DGH - R2026'!$B:$U,10,FALSE)</f>
        <v>1520.62</v>
      </c>
      <c r="H36" s="27"/>
      <c r="I36" s="74">
        <v>1520.62</v>
      </c>
      <c r="J36" s="81">
        <v>1236.5</v>
      </c>
      <c r="K36" s="82">
        <f>I36-J36-L36</f>
        <v>281.11999999999989</v>
      </c>
      <c r="L36" s="81">
        <v>3</v>
      </c>
      <c r="M36" s="83">
        <f>+K36/I36</f>
        <v>0.18487196012152932</v>
      </c>
    </row>
    <row r="37" spans="1:15" ht="24.95" customHeight="1" x14ac:dyDescent="0.25">
      <c r="A37" s="25" t="s">
        <v>167</v>
      </c>
      <c r="B37" s="5" t="s">
        <v>158</v>
      </c>
      <c r="C37" s="7" t="s">
        <v>54</v>
      </c>
      <c r="D37" s="8" t="s">
        <v>55</v>
      </c>
      <c r="E37" s="6" t="s">
        <v>121</v>
      </c>
      <c r="F37" s="11"/>
      <c r="G37" s="32">
        <f>VLOOKUP($C37,'[1]DGH - R2026'!$B:$U,10,FALSE)</f>
        <v>1391.21</v>
      </c>
      <c r="H37" s="27"/>
      <c r="I37" s="32">
        <v>1393.21</v>
      </c>
      <c r="J37" s="35">
        <v>1229.05</v>
      </c>
      <c r="K37" s="36">
        <f t="shared" si="1"/>
        <v>153.91000000000008</v>
      </c>
      <c r="L37" s="35">
        <v>10.25</v>
      </c>
      <c r="M37" s="37">
        <f t="shared" si="2"/>
        <v>0.11047150106588388</v>
      </c>
      <c r="O37" s="2"/>
    </row>
    <row r="38" spans="1:15" ht="24.95" customHeight="1" x14ac:dyDescent="0.25">
      <c r="A38" s="25" t="s">
        <v>167</v>
      </c>
      <c r="B38" s="5" t="s">
        <v>158</v>
      </c>
      <c r="C38" s="7" t="s">
        <v>56</v>
      </c>
      <c r="D38" s="8" t="s">
        <v>153</v>
      </c>
      <c r="E38" s="6" t="s">
        <v>121</v>
      </c>
      <c r="F38" s="11"/>
      <c r="G38" s="32">
        <f>VLOOKUP($C38,'[1]DGH - R2026'!$B:$U,10,FALSE)</f>
        <v>2676.41</v>
      </c>
      <c r="H38" s="27"/>
      <c r="I38" s="32">
        <v>2676.41</v>
      </c>
      <c r="J38" s="35">
        <v>2284.4299999999998</v>
      </c>
      <c r="K38" s="36">
        <f t="shared" si="1"/>
        <v>374.98</v>
      </c>
      <c r="L38" s="35">
        <v>17</v>
      </c>
      <c r="M38" s="37">
        <f t="shared" si="2"/>
        <v>0.14010558920344793</v>
      </c>
      <c r="O38" s="2"/>
    </row>
    <row r="39" spans="1:15" ht="24.95" customHeight="1" x14ac:dyDescent="0.25">
      <c r="A39" s="25" t="s">
        <v>167</v>
      </c>
      <c r="B39" s="5" t="s">
        <v>158</v>
      </c>
      <c r="C39" s="7" t="s">
        <v>57</v>
      </c>
      <c r="D39" s="8" t="s">
        <v>154</v>
      </c>
      <c r="E39" s="6" t="s">
        <v>121</v>
      </c>
      <c r="F39" s="11"/>
      <c r="G39" s="32">
        <f>VLOOKUP($C39,'[1]DGH - R2026'!$B:$U,10,FALSE)</f>
        <v>2601.92</v>
      </c>
      <c r="H39" s="27"/>
      <c r="I39" s="32">
        <v>2601.9299999999998</v>
      </c>
      <c r="J39" s="35">
        <v>2273.77</v>
      </c>
      <c r="K39" s="36">
        <f t="shared" si="1"/>
        <v>318.40999999999985</v>
      </c>
      <c r="L39" s="35">
        <v>9.75</v>
      </c>
      <c r="M39" s="37">
        <f t="shared" si="2"/>
        <v>0.12237454504925185</v>
      </c>
      <c r="O39" s="2"/>
    </row>
    <row r="40" spans="1:15" ht="24.95" customHeight="1" x14ac:dyDescent="0.25">
      <c r="A40" s="40" t="s">
        <v>167</v>
      </c>
      <c r="B40" s="41" t="s">
        <v>158</v>
      </c>
      <c r="C40" s="42" t="s">
        <v>58</v>
      </c>
      <c r="D40" s="48" t="s">
        <v>120</v>
      </c>
      <c r="E40" s="43" t="s">
        <v>173</v>
      </c>
      <c r="F40" s="11"/>
      <c r="G40" s="58">
        <f>VLOOKUP($C40,'[1]DGH - R2026'!$B:$U,10,FALSE)</f>
        <v>498.31</v>
      </c>
      <c r="H40" s="27"/>
      <c r="I40" s="58">
        <v>498.31</v>
      </c>
      <c r="J40" s="59">
        <v>441.13</v>
      </c>
      <c r="K40" s="60">
        <f t="shared" si="1"/>
        <v>51.930000000000007</v>
      </c>
      <c r="L40" s="59">
        <v>5.25</v>
      </c>
      <c r="M40" s="61">
        <f t="shared" si="2"/>
        <v>0.10421223736228453</v>
      </c>
      <c r="O40" s="2"/>
    </row>
    <row r="41" spans="1:15" ht="24.95" customHeight="1" x14ac:dyDescent="0.25">
      <c r="A41" s="44" t="s">
        <v>167</v>
      </c>
      <c r="B41" s="45" t="s">
        <v>157</v>
      </c>
      <c r="C41" s="46" t="s">
        <v>81</v>
      </c>
      <c r="D41" s="49" t="s">
        <v>120</v>
      </c>
      <c r="E41" s="47" t="s">
        <v>173</v>
      </c>
      <c r="F41" s="12"/>
      <c r="G41" s="74">
        <f>VLOOKUP($C41,'[1]DGH - R2026'!$B:$U,10,FALSE)</f>
        <v>595.70000000000005</v>
      </c>
      <c r="H41" s="38"/>
      <c r="I41" s="74">
        <v>595.70000000000005</v>
      </c>
      <c r="J41" s="81">
        <v>550.16</v>
      </c>
      <c r="K41" s="82">
        <f>I41-J41-L41</f>
        <v>44.040000000000077</v>
      </c>
      <c r="L41" s="81">
        <v>1.5</v>
      </c>
      <c r="M41" s="83">
        <f>+K41/I41</f>
        <v>7.39298304515697E-2</v>
      </c>
    </row>
    <row r="42" spans="1:15" ht="24.95" customHeight="1" x14ac:dyDescent="0.25">
      <c r="A42" s="40" t="s">
        <v>167</v>
      </c>
      <c r="B42" s="41" t="s">
        <v>158</v>
      </c>
      <c r="C42" s="42" t="s">
        <v>59</v>
      </c>
      <c r="D42" s="43" t="s">
        <v>60</v>
      </c>
      <c r="E42" s="43" t="s">
        <v>122</v>
      </c>
      <c r="F42" s="12"/>
      <c r="G42" s="58">
        <f>VLOOKUP($C42,'[1]DGH - R2026'!$B:$U,10,FALSE)</f>
        <v>1192.1500000000001</v>
      </c>
      <c r="H42" s="38"/>
      <c r="I42" s="58">
        <v>1192.1500000000001</v>
      </c>
      <c r="J42" s="59">
        <v>1007.43</v>
      </c>
      <c r="K42" s="60">
        <f t="shared" si="1"/>
        <v>172.72000000000014</v>
      </c>
      <c r="L42" s="59">
        <v>12</v>
      </c>
      <c r="M42" s="61">
        <f t="shared" si="2"/>
        <v>0.14488109717736872</v>
      </c>
      <c r="O42" s="2"/>
    </row>
    <row r="43" spans="1:15" ht="24.95" customHeight="1" x14ac:dyDescent="0.25">
      <c r="A43" s="53" t="s">
        <v>167</v>
      </c>
      <c r="B43" s="54" t="s">
        <v>157</v>
      </c>
      <c r="C43" s="55" t="s">
        <v>82</v>
      </c>
      <c r="D43" s="57" t="s">
        <v>60</v>
      </c>
      <c r="E43" s="57" t="s">
        <v>122</v>
      </c>
      <c r="F43" s="11"/>
      <c r="G43" s="66">
        <f>VLOOKUP($C43,'[1]DGH - R2026'!$B:$U,10,FALSE)</f>
        <v>823.31</v>
      </c>
      <c r="H43" s="27"/>
      <c r="I43" s="66">
        <v>823.31999999999994</v>
      </c>
      <c r="J43" s="67">
        <v>691.02</v>
      </c>
      <c r="K43" s="68">
        <f>I43-J43-L43</f>
        <v>125.29999999999995</v>
      </c>
      <c r="L43" s="67">
        <v>7</v>
      </c>
      <c r="M43" s="69">
        <f>+K43/I43</f>
        <v>0.1521886994121362</v>
      </c>
    </row>
    <row r="44" spans="1:15" ht="24.95" customHeight="1" x14ac:dyDescent="0.25">
      <c r="A44" s="50" t="s">
        <v>167</v>
      </c>
      <c r="B44" s="51" t="s">
        <v>164</v>
      </c>
      <c r="C44" s="51" t="s">
        <v>102</v>
      </c>
      <c r="D44" s="52" t="s">
        <v>163</v>
      </c>
      <c r="E44" s="52" t="s">
        <v>122</v>
      </c>
      <c r="F44" s="12"/>
      <c r="G44" s="62">
        <f>VLOOKUP($C44,'[1]DGH - R2026'!$B:$U,10,FALSE)</f>
        <v>208</v>
      </c>
      <c r="H44" s="38"/>
      <c r="I44" s="62">
        <v>208</v>
      </c>
      <c r="J44" s="63">
        <v>181.96</v>
      </c>
      <c r="K44" s="64">
        <f>I44-J44-L44</f>
        <v>26.039999999999992</v>
      </c>
      <c r="L44" s="63">
        <v>0</v>
      </c>
      <c r="M44" s="65">
        <f>+K44/I44</f>
        <v>0.12519230769230766</v>
      </c>
      <c r="O44" s="2"/>
    </row>
    <row r="45" spans="1:15" ht="24.95" customHeight="1" x14ac:dyDescent="0.25">
      <c r="A45" s="40" t="s">
        <v>167</v>
      </c>
      <c r="B45" s="41" t="s">
        <v>158</v>
      </c>
      <c r="C45" s="42" t="s">
        <v>61</v>
      </c>
      <c r="D45" s="48" t="s">
        <v>155</v>
      </c>
      <c r="E45" s="43" t="s">
        <v>119</v>
      </c>
      <c r="F45" s="12"/>
      <c r="G45" s="58">
        <f>VLOOKUP($C45,'[1]DGH - R2026'!$B:$U,10,FALSE)</f>
        <v>1950.74</v>
      </c>
      <c r="H45" s="38"/>
      <c r="I45" s="58">
        <v>1950.7399999999998</v>
      </c>
      <c r="J45" s="59">
        <v>1752.64</v>
      </c>
      <c r="K45" s="60">
        <f t="shared" si="1"/>
        <v>181.09999999999968</v>
      </c>
      <c r="L45" s="59">
        <v>17</v>
      </c>
      <c r="M45" s="61">
        <f t="shared" si="2"/>
        <v>9.2836564585746795E-2</v>
      </c>
    </row>
    <row r="46" spans="1:15" ht="24.95" customHeight="1" x14ac:dyDescent="0.25">
      <c r="A46" s="44" t="s">
        <v>167</v>
      </c>
      <c r="B46" s="45" t="s">
        <v>157</v>
      </c>
      <c r="C46" s="46" t="s">
        <v>80</v>
      </c>
      <c r="D46" s="47" t="s">
        <v>144</v>
      </c>
      <c r="E46" s="47" t="s">
        <v>119</v>
      </c>
      <c r="F46" s="12"/>
      <c r="G46" s="74">
        <f>VLOOKUP($C46,'[1]DGH - R2026'!$B:$U,10,FALSE)</f>
        <v>936.32</v>
      </c>
      <c r="H46" s="38"/>
      <c r="I46" s="74">
        <v>936.31999999999994</v>
      </c>
      <c r="J46" s="81">
        <v>783.61</v>
      </c>
      <c r="K46" s="82">
        <f>I46-J46-L46</f>
        <v>148.20999999999992</v>
      </c>
      <c r="L46" s="81">
        <v>4.5</v>
      </c>
      <c r="M46" s="83">
        <f>+K46/I46</f>
        <v>0.15828990088858502</v>
      </c>
    </row>
    <row r="47" spans="1:15" ht="24.95" customHeight="1" x14ac:dyDescent="0.25">
      <c r="A47" s="40" t="s">
        <v>167</v>
      </c>
      <c r="B47" s="41" t="s">
        <v>158</v>
      </c>
      <c r="C47" s="42" t="s">
        <v>62</v>
      </c>
      <c r="D47" s="48" t="s">
        <v>63</v>
      </c>
      <c r="E47" s="43" t="s">
        <v>121</v>
      </c>
      <c r="F47" s="11"/>
      <c r="G47" s="58">
        <f>VLOOKUP($C47,'[1]DGH - R2026'!$B:$U,10,FALSE)</f>
        <v>1100.82</v>
      </c>
      <c r="H47" s="27"/>
      <c r="I47" s="58">
        <v>1100.82</v>
      </c>
      <c r="J47" s="59">
        <v>919.22</v>
      </c>
      <c r="K47" s="60">
        <f t="shared" si="1"/>
        <v>175.34999999999991</v>
      </c>
      <c r="L47" s="59">
        <v>6.25</v>
      </c>
      <c r="M47" s="61">
        <f t="shared" si="2"/>
        <v>0.15929034719572674</v>
      </c>
    </row>
    <row r="48" spans="1:15" ht="24.95" customHeight="1" x14ac:dyDescent="0.25">
      <c r="A48" s="44" t="s">
        <v>167</v>
      </c>
      <c r="B48" s="45" t="s">
        <v>157</v>
      </c>
      <c r="C48" s="46" t="s">
        <v>78</v>
      </c>
      <c r="D48" s="49" t="s">
        <v>143</v>
      </c>
      <c r="E48" s="47" t="s">
        <v>121</v>
      </c>
      <c r="F48" s="12"/>
      <c r="G48" s="74">
        <f>VLOOKUP($C48,'[1]DGH - R2026'!$B:$U,10,FALSE)</f>
        <v>402.78</v>
      </c>
      <c r="H48" s="38"/>
      <c r="I48" s="74">
        <v>402.78000000000003</v>
      </c>
      <c r="J48" s="81">
        <v>351.06</v>
      </c>
      <c r="K48" s="82">
        <f>I48-J48-L48</f>
        <v>51.720000000000027</v>
      </c>
      <c r="L48" s="81">
        <v>0</v>
      </c>
      <c r="M48" s="83">
        <f>+K48/I48</f>
        <v>0.1284075674065247</v>
      </c>
    </row>
    <row r="49" spans="1:15" ht="24.95" customHeight="1" x14ac:dyDescent="0.25">
      <c r="A49" s="40" t="s">
        <v>167</v>
      </c>
      <c r="B49" s="41" t="s">
        <v>158</v>
      </c>
      <c r="C49" s="42" t="s">
        <v>64</v>
      </c>
      <c r="D49" s="48" t="s">
        <v>65</v>
      </c>
      <c r="E49" s="43" t="s">
        <v>121</v>
      </c>
      <c r="F49" s="11"/>
      <c r="G49" s="58">
        <f>VLOOKUP($C49,'[1]DGH - R2026'!$B:$U,10,FALSE)</f>
        <v>338.8</v>
      </c>
      <c r="H49" s="27"/>
      <c r="I49" s="58">
        <v>338.8</v>
      </c>
      <c r="J49" s="59">
        <v>280.95</v>
      </c>
      <c r="K49" s="60">
        <f t="shared" si="1"/>
        <v>46.850000000000023</v>
      </c>
      <c r="L49" s="59">
        <v>11</v>
      </c>
      <c r="M49" s="61">
        <f t="shared" si="2"/>
        <v>0.13828217237308152</v>
      </c>
    </row>
    <row r="50" spans="1:15" ht="24.95" customHeight="1" x14ac:dyDescent="0.25">
      <c r="A50" s="53" t="s">
        <v>167</v>
      </c>
      <c r="B50" s="54" t="s">
        <v>157</v>
      </c>
      <c r="C50" s="55" t="s">
        <v>77</v>
      </c>
      <c r="D50" s="56" t="s">
        <v>142</v>
      </c>
      <c r="E50" s="57" t="s">
        <v>121</v>
      </c>
      <c r="F50" s="11"/>
      <c r="G50" s="66">
        <f>VLOOKUP($C50,'[1]DGH - R2026'!$B:$U,10,FALSE)</f>
        <v>1083.45</v>
      </c>
      <c r="H50" s="27"/>
      <c r="I50" s="66">
        <v>1097.95</v>
      </c>
      <c r="J50" s="67">
        <v>956.22</v>
      </c>
      <c r="K50" s="68">
        <f>I50-J50-L50</f>
        <v>130.73000000000002</v>
      </c>
      <c r="L50" s="67">
        <v>11</v>
      </c>
      <c r="M50" s="69">
        <f>+K50/I50</f>
        <v>0.11906735279384308</v>
      </c>
    </row>
    <row r="51" spans="1:15" ht="24.95" customHeight="1" x14ac:dyDescent="0.25">
      <c r="A51" s="50" t="s">
        <v>167</v>
      </c>
      <c r="B51" s="51" t="s">
        <v>164</v>
      </c>
      <c r="C51" s="51" t="s">
        <v>72</v>
      </c>
      <c r="D51" s="52" t="s">
        <v>165</v>
      </c>
      <c r="E51" s="52" t="s">
        <v>121</v>
      </c>
      <c r="F51" s="11"/>
      <c r="G51" s="62">
        <f>VLOOKUP($C51,'[1]DGH - R2026'!$B:$U,10,FALSE)</f>
        <v>242.5</v>
      </c>
      <c r="H51" s="27"/>
      <c r="I51" s="62">
        <v>242.5</v>
      </c>
      <c r="J51" s="63">
        <v>205.77</v>
      </c>
      <c r="K51" s="64">
        <f>I51-J51-L51</f>
        <v>36.72999999999999</v>
      </c>
      <c r="L51" s="63">
        <v>0</v>
      </c>
      <c r="M51" s="65">
        <f>+K51/I51</f>
        <v>0.15146391752577315</v>
      </c>
      <c r="O51" s="2"/>
    </row>
    <row r="52" spans="1:15" ht="24.95" customHeight="1" x14ac:dyDescent="0.25">
      <c r="A52" s="25" t="s">
        <v>167</v>
      </c>
      <c r="B52" s="5" t="s">
        <v>158</v>
      </c>
      <c r="C52" s="7" t="s">
        <v>66</v>
      </c>
      <c r="D52" s="8" t="s">
        <v>67</v>
      </c>
      <c r="E52" s="6" t="s">
        <v>121</v>
      </c>
      <c r="F52" s="12"/>
      <c r="G52" s="32">
        <f>VLOOKUP($C52,'[1]DGH - R2026'!$B:$U,10,FALSE)</f>
        <v>940.2</v>
      </c>
      <c r="H52" s="38"/>
      <c r="I52" s="32">
        <v>958.58</v>
      </c>
      <c r="J52" s="35">
        <v>811.8</v>
      </c>
      <c r="K52" s="36">
        <f t="shared" si="1"/>
        <v>138.53000000000009</v>
      </c>
      <c r="L52" s="35">
        <v>8.25</v>
      </c>
      <c r="M52" s="37">
        <f t="shared" si="2"/>
        <v>0.14451584635606843</v>
      </c>
    </row>
    <row r="53" spans="1:15" ht="24.95" customHeight="1" x14ac:dyDescent="0.25">
      <c r="A53" s="25" t="s">
        <v>167</v>
      </c>
      <c r="B53" s="5" t="s">
        <v>158</v>
      </c>
      <c r="C53" s="7" t="s">
        <v>68</v>
      </c>
      <c r="D53" s="8" t="s">
        <v>69</v>
      </c>
      <c r="E53" s="6" t="s">
        <v>121</v>
      </c>
      <c r="F53" s="11"/>
      <c r="G53" s="32">
        <f>VLOOKUP($C53,'[1]DGH - R2026'!$B:$U,10,FALSE)</f>
        <v>1238.97</v>
      </c>
      <c r="H53" s="27"/>
      <c r="I53" s="32">
        <v>1238.97</v>
      </c>
      <c r="J53" s="35">
        <v>1101.56</v>
      </c>
      <c r="K53" s="36">
        <f t="shared" si="1"/>
        <v>124.66000000000008</v>
      </c>
      <c r="L53" s="35">
        <v>12.75</v>
      </c>
      <c r="M53" s="37">
        <f t="shared" si="2"/>
        <v>0.10061583412027739</v>
      </c>
    </row>
    <row r="54" spans="1:15" ht="24.95" customHeight="1" x14ac:dyDescent="0.25">
      <c r="A54" s="40" t="s">
        <v>167</v>
      </c>
      <c r="B54" s="41" t="s">
        <v>158</v>
      </c>
      <c r="C54" s="42" t="s">
        <v>70</v>
      </c>
      <c r="D54" s="43" t="s">
        <v>71</v>
      </c>
      <c r="E54" s="43" t="s">
        <v>118</v>
      </c>
      <c r="F54" s="11"/>
      <c r="G54" s="58">
        <f>VLOOKUP($C54,'[1]DGH - R2026'!$B:$U,10,FALSE)</f>
        <v>882.81</v>
      </c>
      <c r="H54" s="27"/>
      <c r="I54" s="58">
        <v>892.31</v>
      </c>
      <c r="J54" s="59">
        <v>755.98</v>
      </c>
      <c r="K54" s="60">
        <f t="shared" si="1"/>
        <v>129.07999999999993</v>
      </c>
      <c r="L54" s="59">
        <v>7.25</v>
      </c>
      <c r="M54" s="61">
        <f t="shared" si="2"/>
        <v>0.14465824657350018</v>
      </c>
    </row>
    <row r="55" spans="1:15" ht="24.95" customHeight="1" x14ac:dyDescent="0.25">
      <c r="A55" s="44" t="s">
        <v>167</v>
      </c>
      <c r="B55" s="45" t="s">
        <v>157</v>
      </c>
      <c r="C55" s="46" t="s">
        <v>79</v>
      </c>
      <c r="D55" s="47" t="s">
        <v>71</v>
      </c>
      <c r="E55" s="47" t="s">
        <v>118</v>
      </c>
      <c r="F55" s="11"/>
      <c r="G55" s="74">
        <f>VLOOKUP($C55,'[1]DGH - R2026'!$B:$U,10,FALSE)</f>
        <v>492.17</v>
      </c>
      <c r="H55" s="27"/>
      <c r="I55" s="74">
        <v>492.16999999999996</v>
      </c>
      <c r="J55" s="81">
        <v>433.64</v>
      </c>
      <c r="K55" s="82">
        <f>I55-J55-L55</f>
        <v>56.529999999999973</v>
      </c>
      <c r="L55" s="81">
        <v>2</v>
      </c>
      <c r="M55" s="83">
        <f>+K55/I55</f>
        <v>0.11485868703903118</v>
      </c>
    </row>
    <row r="56" spans="1:15" ht="24.95" customHeight="1" x14ac:dyDescent="0.25">
      <c r="A56" s="25" t="s">
        <v>167</v>
      </c>
      <c r="B56" s="5" t="s">
        <v>101</v>
      </c>
      <c r="C56" s="7" t="s">
        <v>73</v>
      </c>
      <c r="D56" s="8" t="s">
        <v>140</v>
      </c>
      <c r="E56" s="6" t="s">
        <v>121</v>
      </c>
      <c r="F56" s="11"/>
      <c r="G56" s="32">
        <f>VLOOKUP($C56,'[1]DGH - R2026'!$B:$U,10,FALSE)</f>
        <v>1682.57</v>
      </c>
      <c r="H56" s="27"/>
      <c r="I56" s="32">
        <v>1682.56</v>
      </c>
      <c r="J56" s="35">
        <v>1432.69</v>
      </c>
      <c r="K56" s="36">
        <f t="shared" si="1"/>
        <v>241.11999999999989</v>
      </c>
      <c r="L56" s="35">
        <v>8.75</v>
      </c>
      <c r="M56" s="37">
        <f t="shared" si="2"/>
        <v>0.14330543933054388</v>
      </c>
      <c r="O56" s="2"/>
    </row>
    <row r="57" spans="1:15" ht="24.95" customHeight="1" x14ac:dyDescent="0.25">
      <c r="A57" s="25" t="s">
        <v>167</v>
      </c>
      <c r="B57" s="5" t="s">
        <v>101</v>
      </c>
      <c r="C57" s="7" t="s">
        <v>74</v>
      </c>
      <c r="D57" s="8" t="s">
        <v>166</v>
      </c>
      <c r="E57" s="6" t="s">
        <v>121</v>
      </c>
      <c r="F57" s="11"/>
      <c r="G57" s="32">
        <f>VLOOKUP($C57,'[1]DGH - R2026'!$B:$U,10,FALSE)</f>
        <v>1219.01</v>
      </c>
      <c r="H57" s="27"/>
      <c r="I57" s="32">
        <v>1219.0100000000002</v>
      </c>
      <c r="J57" s="35">
        <v>1007.72</v>
      </c>
      <c r="K57" s="36">
        <f t="shared" si="1"/>
        <v>199.54000000000019</v>
      </c>
      <c r="L57" s="35">
        <v>11.75</v>
      </c>
      <c r="M57" s="37">
        <f t="shared" si="2"/>
        <v>0.16369020762750114</v>
      </c>
      <c r="O57" s="2"/>
    </row>
    <row r="58" spans="1:15" ht="24.95" customHeight="1" x14ac:dyDescent="0.25">
      <c r="A58" s="25" t="s">
        <v>167</v>
      </c>
      <c r="B58" s="5" t="s">
        <v>101</v>
      </c>
      <c r="C58" s="7" t="s">
        <v>75</v>
      </c>
      <c r="D58" s="8" t="s">
        <v>141</v>
      </c>
      <c r="E58" s="6" t="s">
        <v>121</v>
      </c>
      <c r="F58" s="11"/>
      <c r="G58" s="32">
        <f>VLOOKUP($C58,'[1]DGH - R2026'!$B:$U,10,FALSE)</f>
        <v>1266.74</v>
      </c>
      <c r="H58" s="27"/>
      <c r="I58" s="32">
        <v>1266.74</v>
      </c>
      <c r="J58" s="35">
        <v>1108.6400000000001</v>
      </c>
      <c r="K58" s="36">
        <f t="shared" si="1"/>
        <v>142.09999999999991</v>
      </c>
      <c r="L58" s="35">
        <v>16</v>
      </c>
      <c r="M58" s="37">
        <f t="shared" si="2"/>
        <v>0.11217771602696679</v>
      </c>
      <c r="O58" s="2"/>
    </row>
    <row r="59" spans="1:15" ht="24.95" customHeight="1" x14ac:dyDescent="0.25">
      <c r="A59" s="25" t="s">
        <v>167</v>
      </c>
      <c r="B59" s="5" t="s">
        <v>101</v>
      </c>
      <c r="C59" s="7" t="s">
        <v>76</v>
      </c>
      <c r="D59" s="8" t="s">
        <v>123</v>
      </c>
      <c r="E59" s="6" t="s">
        <v>121</v>
      </c>
      <c r="F59" s="11"/>
      <c r="G59" s="32">
        <f>VLOOKUP($C59,'[1]DGH - R2026'!$B:$U,10,FALSE)</f>
        <v>874.94</v>
      </c>
      <c r="H59" s="27"/>
      <c r="I59" s="32">
        <v>869.45</v>
      </c>
      <c r="J59" s="35">
        <v>776.29</v>
      </c>
      <c r="K59" s="36">
        <f t="shared" si="1"/>
        <v>86.410000000000082</v>
      </c>
      <c r="L59" s="35">
        <v>6.75</v>
      </c>
      <c r="M59" s="37">
        <f t="shared" si="2"/>
        <v>9.9384668468572177E-2</v>
      </c>
      <c r="O59" s="2"/>
    </row>
    <row r="60" spans="1:15" ht="24.95" customHeight="1" x14ac:dyDescent="0.25">
      <c r="A60" s="25" t="s">
        <v>167</v>
      </c>
      <c r="B60" s="5" t="s">
        <v>168</v>
      </c>
      <c r="C60" s="7" t="s">
        <v>84</v>
      </c>
      <c r="D60" s="6" t="s">
        <v>169</v>
      </c>
      <c r="E60" s="6" t="s">
        <v>118</v>
      </c>
      <c r="F60" s="11"/>
      <c r="G60" s="32">
        <f>VLOOKUP($C60,'[1]DGH - R2026'!$B:$U,10,FALSE)</f>
        <v>310.25</v>
      </c>
      <c r="H60" s="27"/>
      <c r="I60" s="32">
        <v>310.25</v>
      </c>
      <c r="J60" s="35">
        <v>242.97</v>
      </c>
      <c r="K60" s="36">
        <f t="shared" si="1"/>
        <v>64.03</v>
      </c>
      <c r="L60" s="35">
        <v>3.25</v>
      </c>
      <c r="M60" s="37">
        <f t="shared" si="2"/>
        <v>0.20638195004029009</v>
      </c>
      <c r="O60" s="2"/>
    </row>
    <row r="61" spans="1:15" ht="24.95" customHeight="1" x14ac:dyDescent="0.25">
      <c r="A61" s="25" t="s">
        <v>162</v>
      </c>
      <c r="B61" s="5" t="s">
        <v>158</v>
      </c>
      <c r="C61" s="7" t="s">
        <v>85</v>
      </c>
      <c r="D61" s="8" t="s">
        <v>86</v>
      </c>
      <c r="E61" s="6" t="s">
        <v>127</v>
      </c>
      <c r="F61" s="11"/>
      <c r="G61" s="32">
        <f>VLOOKUP($C61,'[1]DGH - R2026'!$B:$U,10,FALSE)</f>
        <v>449.43</v>
      </c>
      <c r="H61" s="27"/>
      <c r="I61" s="32">
        <v>449.43</v>
      </c>
      <c r="J61" s="35">
        <v>401.92</v>
      </c>
      <c r="K61" s="36">
        <f t="shared" si="1"/>
        <v>43.759999999999991</v>
      </c>
      <c r="L61" s="35">
        <v>3.75</v>
      </c>
      <c r="M61" s="37">
        <f t="shared" si="2"/>
        <v>9.7367776961929539E-2</v>
      </c>
      <c r="O61" s="2"/>
    </row>
    <row r="62" spans="1:15" ht="24.95" customHeight="1" x14ac:dyDescent="0.25">
      <c r="A62" s="40" t="s">
        <v>162</v>
      </c>
      <c r="B62" s="41" t="s">
        <v>158</v>
      </c>
      <c r="C62" s="42" t="s">
        <v>87</v>
      </c>
      <c r="D62" s="48" t="s">
        <v>88</v>
      </c>
      <c r="E62" s="43" t="s">
        <v>125</v>
      </c>
      <c r="F62" s="11"/>
      <c r="G62" s="58">
        <f>VLOOKUP($C62,'[1]DGH - R2026'!$B:$U,10,FALSE)</f>
        <v>833.79</v>
      </c>
      <c r="H62" s="27"/>
      <c r="I62" s="58">
        <v>833.79</v>
      </c>
      <c r="J62" s="59">
        <v>773.07</v>
      </c>
      <c r="K62" s="60">
        <f t="shared" si="1"/>
        <v>54.469999999999914</v>
      </c>
      <c r="L62" s="59">
        <v>6.25</v>
      </c>
      <c r="M62" s="61">
        <f t="shared" si="2"/>
        <v>6.5328200146319709E-2</v>
      </c>
      <c r="O62" s="2"/>
    </row>
    <row r="63" spans="1:15" ht="24.95" customHeight="1" x14ac:dyDescent="0.25">
      <c r="A63" s="44" t="s">
        <v>162</v>
      </c>
      <c r="B63" s="45" t="s">
        <v>157</v>
      </c>
      <c r="C63" s="46" t="s">
        <v>99</v>
      </c>
      <c r="D63" s="49" t="s">
        <v>88</v>
      </c>
      <c r="E63" s="47" t="s">
        <v>125</v>
      </c>
      <c r="F63" s="11"/>
      <c r="G63" s="74">
        <f>VLOOKUP($C63,'[1]DGH - R2026'!$B:$U,10,FALSE)</f>
        <v>567.79999999999995</v>
      </c>
      <c r="H63" s="27"/>
      <c r="I63" s="74">
        <v>567.80999999999995</v>
      </c>
      <c r="J63" s="81">
        <v>453.9</v>
      </c>
      <c r="K63" s="82">
        <f>I63-J63-L63</f>
        <v>111.90999999999997</v>
      </c>
      <c r="L63" s="81">
        <v>2</v>
      </c>
      <c r="M63" s="83">
        <f>+K63/I63</f>
        <v>0.19709057607298211</v>
      </c>
      <c r="O63" s="2"/>
    </row>
    <row r="64" spans="1:15" ht="24.95" customHeight="1" x14ac:dyDescent="0.25">
      <c r="A64" s="40" t="s">
        <v>162</v>
      </c>
      <c r="B64" s="41" t="s">
        <v>158</v>
      </c>
      <c r="C64" s="42" t="s">
        <v>89</v>
      </c>
      <c r="D64" s="48" t="s">
        <v>156</v>
      </c>
      <c r="E64" s="43" t="s">
        <v>124</v>
      </c>
      <c r="F64" s="11"/>
      <c r="G64" s="58">
        <f>VLOOKUP($C64,'[1]DGH - R2026'!$B:$U,10,FALSE)</f>
        <v>705.22</v>
      </c>
      <c r="H64" s="27"/>
      <c r="I64" s="58">
        <v>705.22</v>
      </c>
      <c r="J64" s="59">
        <v>611.91999999999996</v>
      </c>
      <c r="K64" s="60">
        <f t="shared" si="1"/>
        <v>88.300000000000068</v>
      </c>
      <c r="L64" s="59">
        <v>5</v>
      </c>
      <c r="M64" s="61">
        <f t="shared" si="2"/>
        <v>0.1252091545900571</v>
      </c>
      <c r="O64" s="2"/>
    </row>
    <row r="65" spans="1:15" ht="24.95" customHeight="1" x14ac:dyDescent="0.25">
      <c r="A65" s="44" t="s">
        <v>162</v>
      </c>
      <c r="B65" s="45" t="s">
        <v>157</v>
      </c>
      <c r="C65" s="46" t="s">
        <v>171</v>
      </c>
      <c r="D65" s="49" t="s">
        <v>150</v>
      </c>
      <c r="E65" s="47" t="s">
        <v>124</v>
      </c>
      <c r="F65" s="11"/>
      <c r="G65" s="74">
        <f>VLOOKUP($C65,'[1]DGH - R2026'!$B:$U,10,FALSE)</f>
        <v>665.95</v>
      </c>
      <c r="H65" s="27"/>
      <c r="I65" s="74">
        <v>665.95</v>
      </c>
      <c r="J65" s="81">
        <v>589.48</v>
      </c>
      <c r="K65" s="82">
        <f>I65-J65-L65</f>
        <v>75.470000000000027</v>
      </c>
      <c r="L65" s="81">
        <v>1</v>
      </c>
      <c r="M65" s="83">
        <f>+K65/I65</f>
        <v>0.11332682633831372</v>
      </c>
      <c r="O65" s="2"/>
    </row>
    <row r="66" spans="1:15" ht="24.95" customHeight="1" x14ac:dyDescent="0.25">
      <c r="A66" s="40" t="s">
        <v>162</v>
      </c>
      <c r="B66" s="41" t="s">
        <v>158</v>
      </c>
      <c r="C66" s="42" t="s">
        <v>90</v>
      </c>
      <c r="D66" s="48" t="s">
        <v>91</v>
      </c>
      <c r="E66" s="43" t="s">
        <v>124</v>
      </c>
      <c r="F66" s="11"/>
      <c r="G66" s="58">
        <f>VLOOKUP($C66,'[1]DGH - R2026'!$B:$U,10,FALSE)</f>
        <v>549.16</v>
      </c>
      <c r="H66" s="27"/>
      <c r="I66" s="58">
        <v>549.16</v>
      </c>
      <c r="J66" s="59">
        <v>461.85</v>
      </c>
      <c r="K66" s="60">
        <f t="shared" si="1"/>
        <v>83.809999999999945</v>
      </c>
      <c r="L66" s="59">
        <v>3.5</v>
      </c>
      <c r="M66" s="61">
        <f t="shared" si="2"/>
        <v>0.15261490276057971</v>
      </c>
      <c r="O66" s="2"/>
    </row>
    <row r="67" spans="1:15" ht="24.95" customHeight="1" x14ac:dyDescent="0.25">
      <c r="A67" s="44" t="s">
        <v>162</v>
      </c>
      <c r="B67" s="45" t="s">
        <v>157</v>
      </c>
      <c r="C67" s="46" t="s">
        <v>170</v>
      </c>
      <c r="D67" s="49" t="s">
        <v>91</v>
      </c>
      <c r="E67" s="47" t="s">
        <v>124</v>
      </c>
      <c r="F67" s="11"/>
      <c r="G67" s="74">
        <f>VLOOKUP($C67,'[1]DGH - R2026'!$B:$U,10,FALSE)</f>
        <v>417.06</v>
      </c>
      <c r="H67" s="27"/>
      <c r="I67" s="74">
        <v>417.06</v>
      </c>
      <c r="J67" s="81">
        <v>371.82</v>
      </c>
      <c r="K67" s="82">
        <f>I67-J67-L67</f>
        <v>45.240000000000009</v>
      </c>
      <c r="L67" s="81">
        <v>0</v>
      </c>
      <c r="M67" s="83">
        <f>+K67/I67</f>
        <v>0.10847360092073086</v>
      </c>
      <c r="O67" s="2"/>
    </row>
    <row r="68" spans="1:15" ht="24.95" customHeight="1" x14ac:dyDescent="0.25">
      <c r="A68" s="40" t="s">
        <v>162</v>
      </c>
      <c r="B68" s="41" t="s">
        <v>158</v>
      </c>
      <c r="C68" s="42" t="s">
        <v>92</v>
      </c>
      <c r="D68" s="43" t="s">
        <v>93</v>
      </c>
      <c r="E68" s="43" t="s">
        <v>147</v>
      </c>
      <c r="F68" s="11"/>
      <c r="G68" s="58">
        <f>VLOOKUP($C68,'[1]DGH - R2026'!$B:$U,10,FALSE)</f>
        <v>1202.3800000000001</v>
      </c>
      <c r="H68" s="27"/>
      <c r="I68" s="58">
        <v>1202.3800000000001</v>
      </c>
      <c r="J68" s="59">
        <v>1045.03</v>
      </c>
      <c r="K68" s="60">
        <f t="shared" si="1"/>
        <v>146.10000000000014</v>
      </c>
      <c r="L68" s="59">
        <v>11.25</v>
      </c>
      <c r="M68" s="61">
        <f t="shared" ref="M68:M74" si="3">+K68/I68</f>
        <v>0.12150900713584734</v>
      </c>
      <c r="O68" s="2"/>
    </row>
    <row r="69" spans="1:15" ht="24.95" customHeight="1" x14ac:dyDescent="0.25">
      <c r="A69" s="44" t="s">
        <v>162</v>
      </c>
      <c r="B69" s="45" t="s">
        <v>157</v>
      </c>
      <c r="C69" s="46" t="s">
        <v>174</v>
      </c>
      <c r="D69" s="49" t="s">
        <v>149</v>
      </c>
      <c r="E69" s="47" t="s">
        <v>147</v>
      </c>
      <c r="F69" s="11"/>
      <c r="G69" s="74">
        <f>VLOOKUP($C69,'[1]DGH - R2026'!$B:$U,10,FALSE)</f>
        <v>556.33000000000004</v>
      </c>
      <c r="H69" s="27"/>
      <c r="I69" s="74">
        <v>556.33000000000004</v>
      </c>
      <c r="J69" s="81">
        <v>495.18</v>
      </c>
      <c r="K69" s="82">
        <f>I69-J69-L69</f>
        <v>59.150000000000034</v>
      </c>
      <c r="L69" s="81">
        <v>2</v>
      </c>
      <c r="M69" s="83">
        <f>+K69/I69</f>
        <v>0.10632178742832497</v>
      </c>
      <c r="O69" s="2"/>
    </row>
    <row r="70" spans="1:15" ht="24.95" customHeight="1" x14ac:dyDescent="0.25">
      <c r="A70" s="40" t="s">
        <v>162</v>
      </c>
      <c r="B70" s="41" t="s">
        <v>158</v>
      </c>
      <c r="C70" s="42" t="s">
        <v>94</v>
      </c>
      <c r="D70" s="48" t="s">
        <v>95</v>
      </c>
      <c r="E70" s="43" t="s">
        <v>147</v>
      </c>
      <c r="F70" s="11"/>
      <c r="G70" s="58">
        <f>VLOOKUP($C70,'[1]DGH - R2026'!$B:$U,10,FALSE)</f>
        <v>1192.72</v>
      </c>
      <c r="H70" s="27"/>
      <c r="I70" s="58">
        <v>1192.72</v>
      </c>
      <c r="J70" s="59">
        <v>1094.45</v>
      </c>
      <c r="K70" s="60">
        <f t="shared" si="1"/>
        <v>91.269999999999982</v>
      </c>
      <c r="L70" s="59">
        <v>7</v>
      </c>
      <c r="M70" s="61">
        <f t="shared" si="3"/>
        <v>7.6522570259574735E-2</v>
      </c>
      <c r="O70" s="2"/>
    </row>
    <row r="71" spans="1:15" ht="24.95" customHeight="1" x14ac:dyDescent="0.25">
      <c r="A71" s="44" t="s">
        <v>162</v>
      </c>
      <c r="B71" s="45" t="s">
        <v>157</v>
      </c>
      <c r="C71" s="46" t="s">
        <v>98</v>
      </c>
      <c r="D71" s="49" t="s">
        <v>95</v>
      </c>
      <c r="E71" s="47" t="s">
        <v>147</v>
      </c>
      <c r="F71" s="11"/>
      <c r="G71" s="74">
        <f>VLOOKUP($C71,'[1]DGH - R2026'!$B:$U,10,FALSE)</f>
        <v>154.04</v>
      </c>
      <c r="H71" s="27"/>
      <c r="I71" s="74">
        <v>154.04</v>
      </c>
      <c r="J71" s="81">
        <v>133.87</v>
      </c>
      <c r="K71" s="82">
        <f>I71-J71-L71</f>
        <v>18.169999999999987</v>
      </c>
      <c r="L71" s="81">
        <v>2</v>
      </c>
      <c r="M71" s="83">
        <f>+K71/I71</f>
        <v>0.11795637496754083</v>
      </c>
      <c r="O71" s="2"/>
    </row>
    <row r="72" spans="1:15" ht="24.95" customHeight="1" x14ac:dyDescent="0.25">
      <c r="A72" s="25" t="s">
        <v>162</v>
      </c>
      <c r="B72" s="5" t="s">
        <v>101</v>
      </c>
      <c r="C72" s="7" t="s">
        <v>96</v>
      </c>
      <c r="D72" s="8" t="s">
        <v>146</v>
      </c>
      <c r="E72" s="6" t="s">
        <v>147</v>
      </c>
      <c r="F72" s="11"/>
      <c r="G72" s="32">
        <f>VLOOKUP($C72,'[1]DGH - R2026'!$B:$U,10,FALSE)</f>
        <v>1077.52</v>
      </c>
      <c r="H72" s="27"/>
      <c r="I72" s="32">
        <v>1077.5300000000002</v>
      </c>
      <c r="J72" s="35">
        <v>968.47</v>
      </c>
      <c r="K72" s="36">
        <f t="shared" ref="K72:K74" si="4">I72-J72-L72</f>
        <v>98.310000000000173</v>
      </c>
      <c r="L72" s="35">
        <v>10.75</v>
      </c>
      <c r="M72" s="37">
        <f t="shared" si="3"/>
        <v>9.1236438892652788E-2</v>
      </c>
      <c r="O72" s="2"/>
    </row>
    <row r="73" spans="1:15" ht="24.95" customHeight="1" x14ac:dyDescent="0.25">
      <c r="A73" s="25" t="s">
        <v>162</v>
      </c>
      <c r="B73" s="5" t="s">
        <v>101</v>
      </c>
      <c r="C73" s="7" t="s">
        <v>97</v>
      </c>
      <c r="D73" s="6" t="s">
        <v>148</v>
      </c>
      <c r="E73" s="6" t="s">
        <v>126</v>
      </c>
      <c r="F73" s="11"/>
      <c r="G73" s="32">
        <f>VLOOKUP($C73,'[1]DGH - R2026'!$B:$U,10,FALSE)</f>
        <v>527.21</v>
      </c>
      <c r="H73" s="27"/>
      <c r="I73" s="32">
        <v>527.20999999999992</v>
      </c>
      <c r="J73" s="35">
        <v>448.56</v>
      </c>
      <c r="K73" s="36">
        <f t="shared" si="4"/>
        <v>75.64999999999992</v>
      </c>
      <c r="L73" s="35">
        <v>3</v>
      </c>
      <c r="M73" s="37">
        <f t="shared" si="3"/>
        <v>0.14349120843686564</v>
      </c>
      <c r="O73" s="2"/>
    </row>
    <row r="74" spans="1:15" ht="24.95" customHeight="1" x14ac:dyDescent="0.25">
      <c r="A74" s="25" t="s">
        <v>162</v>
      </c>
      <c r="B74" s="5" t="s">
        <v>168</v>
      </c>
      <c r="C74" s="7" t="s">
        <v>100</v>
      </c>
      <c r="D74" s="8" t="s">
        <v>128</v>
      </c>
      <c r="E74" s="6" t="s">
        <v>126</v>
      </c>
      <c r="F74" s="11"/>
      <c r="G74" s="32">
        <f>VLOOKUP($C74,'[1]DGH - R2026'!$B:$U,10,FALSE)</f>
        <v>330.25</v>
      </c>
      <c r="H74" s="27"/>
      <c r="I74" s="32">
        <v>330.25</v>
      </c>
      <c r="J74" s="35">
        <v>312.67</v>
      </c>
      <c r="K74" s="36">
        <f t="shared" si="4"/>
        <v>14.329999999999984</v>
      </c>
      <c r="L74" s="35">
        <v>3.25</v>
      </c>
      <c r="M74" s="37">
        <f t="shared" si="3"/>
        <v>4.3391370174110475E-2</v>
      </c>
      <c r="O74" s="2"/>
    </row>
    <row r="75" spans="1:15" x14ac:dyDescent="0.25">
      <c r="A75" s="19"/>
    </row>
  </sheetData>
  <sheetProtection formatRows="0" autoFilter="0" pivotTables="0"/>
  <autoFilter ref="A2:M74" xr:uid="{00000000-0009-0000-0000-000000000000}"/>
  <sortState xmlns:xlrd2="http://schemas.microsoft.com/office/spreadsheetml/2017/richdata2" ref="A56:M59">
    <sortCondition ref="C56:C59"/>
  </sortState>
  <mergeCells count="2">
    <mergeCell ref="A1:E1"/>
    <mergeCell ref="I1:M1"/>
  </mergeCells>
  <printOptions horizontalCentered="1"/>
  <pageMargins left="0.19685039370078741" right="0" top="0.94488188976377963" bottom="0.51181102362204722" header="0.31496062992125984" footer="0.19685039370078741"/>
  <pageSetup paperSize="9" scale="60" fitToHeight="0" orientation="landscape" r:id="rId1"/>
  <headerFooter>
    <oddHeader>&amp;L&amp;"Arial,Normal"&amp;10Rectorat de l'académie de Reims
DPM / DPSE&amp;C&amp;"Arial,Gras"&amp;10DGH DES LYCEES ET DES LEA
-----
RENTREE 2026&amp;R&amp;"Arial,Normal"&amp;10CSAA du 24 mars 2026
DGH des lycées, LP, LEA</oddHeader>
    <oddFooter>&amp;C&amp;"Arial,Normal"&amp;10DOCUMENT DE TRAVAIL&amp;R&amp;"Arial,Normal"&amp;10&amp;P/&amp;N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DGH - R2026</vt:lpstr>
      <vt:lpstr>'DGH - R2026'!Impression_des_titres</vt:lpstr>
      <vt:lpstr>'DGH - R2026'!Zone_d_impression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fazia henon</dc:creator>
  <cp:lastModifiedBy>sabine mammez</cp:lastModifiedBy>
  <cp:lastPrinted>2026-03-10T17:03:32Z</cp:lastPrinted>
  <dcterms:created xsi:type="dcterms:W3CDTF">2020-10-13T12:51:04Z</dcterms:created>
  <dcterms:modified xsi:type="dcterms:W3CDTF">2026-03-16T16:47:56Z</dcterms:modified>
</cp:coreProperties>
</file>